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88_IFB_Agencywide Elevator Maintenance &amp; Inspections Service\Addendum\Addendum No. 2\"/>
    </mc:Choice>
  </mc:AlternateContent>
  <xr:revisionPtr revIDLastSave="0" documentId="8_{AC1A5667-C172-4D63-B725-9E5FDBD90F9B}" xr6:coauthVersionLast="47" xr6:coauthVersionMax="47" xr10:uidLastSave="{00000000-0000-0000-0000-000000000000}"/>
  <bookViews>
    <workbookView xWindow="-120" yWindow="-120" windowWidth="29040" windowHeight="17640" xr2:uid="{FD935EC8-3F38-443D-9EF2-C85E962E3B5A}"/>
  </bookViews>
  <sheets>
    <sheet name="Area #1 - North Lakefront - FM" sheetId="2" r:id="rId1"/>
    <sheet name="Area#2 - North West - FM" sheetId="1" r:id="rId2"/>
    <sheet name="Area#3 - South Side - FM" sheetId="3" r:id="rId3"/>
    <sheet name="Area#4 - Far South Side - FM" sheetId="4" r:id="rId4"/>
    <sheet name="Area#5 -Dearborn Group - LM " sheetId="5" r:id="rId5"/>
    <sheet name="Summar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2" l="1"/>
  <c r="L61" i="5"/>
  <c r="O61" i="5" s="1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45" i="5"/>
  <c r="L41" i="5"/>
  <c r="O41" i="5" s="1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25" i="5"/>
  <c r="L21" i="5"/>
  <c r="O21" i="5" s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5" i="5"/>
  <c r="O40" i="4"/>
  <c r="O41" i="4"/>
  <c r="O42" i="4"/>
  <c r="O43" i="4"/>
  <c r="O44" i="4"/>
  <c r="O45" i="4"/>
  <c r="O46" i="4"/>
  <c r="O47" i="4"/>
  <c r="O48" i="4"/>
  <c r="O49" i="4"/>
  <c r="O50" i="4"/>
  <c r="O51" i="4"/>
  <c r="O39" i="4"/>
  <c r="L52" i="4"/>
  <c r="O35" i="4"/>
  <c r="O18" i="4"/>
  <c r="L35" i="4"/>
  <c r="O23" i="4"/>
  <c r="O24" i="4"/>
  <c r="O25" i="4"/>
  <c r="O26" i="4"/>
  <c r="O27" i="4"/>
  <c r="O28" i="4"/>
  <c r="O29" i="4"/>
  <c r="O30" i="4"/>
  <c r="O31" i="4"/>
  <c r="O32" i="4"/>
  <c r="O33" i="4"/>
  <c r="O34" i="4"/>
  <c r="O22" i="4"/>
  <c r="O6" i="4"/>
  <c r="O7" i="4"/>
  <c r="O8" i="4"/>
  <c r="O9" i="4"/>
  <c r="O10" i="4"/>
  <c r="O11" i="4"/>
  <c r="O12" i="4"/>
  <c r="O13" i="4"/>
  <c r="O14" i="4"/>
  <c r="O15" i="4"/>
  <c r="O16" i="4"/>
  <c r="O17" i="4"/>
  <c r="O5" i="4"/>
  <c r="L18" i="4"/>
  <c r="O81" i="3"/>
  <c r="L81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58" i="3"/>
  <c r="O54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31" i="3"/>
  <c r="L54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5" i="3"/>
  <c r="O28" i="3" s="1"/>
  <c r="L28" i="3"/>
  <c r="O49" i="1"/>
  <c r="O25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53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9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5" i="1"/>
  <c r="L73" i="1"/>
  <c r="O73" i="1" s="1"/>
  <c r="L49" i="1"/>
  <c r="L25" i="1"/>
  <c r="L67" i="2"/>
  <c r="O67" i="2" s="1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49" i="2"/>
  <c r="L45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7" i="2"/>
  <c r="O5" i="2"/>
  <c r="L23" i="2"/>
  <c r="A11" i="4"/>
  <c r="A12" i="4" s="1"/>
  <c r="A13" i="4" s="1"/>
  <c r="A14" i="4" s="1"/>
  <c r="A15" i="4" s="1"/>
  <c r="A16" i="4" s="1"/>
  <c r="A17" i="4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59" i="3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1"/>
  <c r="A55" i="1" s="1"/>
  <c r="A56" i="1" s="1"/>
  <c r="A57" i="1" s="1"/>
  <c r="A58" i="1" s="1"/>
  <c r="A5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9" i="2"/>
  <c r="A60" i="2" s="1"/>
  <c r="A61" i="2" s="1"/>
  <c r="A62" i="2" s="1"/>
  <c r="A63" i="2" s="1"/>
  <c r="A64" i="2" s="1"/>
  <c r="A65" i="2" s="1"/>
  <c r="A66" i="2" s="1"/>
  <c r="A37" i="2"/>
  <c r="A38" i="2" s="1"/>
  <c r="A39" i="2" s="1"/>
  <c r="A40" i="2" s="1"/>
  <c r="A41" i="2" s="1"/>
  <c r="A42" i="2" s="1"/>
  <c r="A43" i="2" s="1"/>
  <c r="A44" i="2" s="1"/>
  <c r="A6" i="4"/>
  <c r="A7" i="4" s="1"/>
  <c r="A8" i="4" s="1"/>
  <c r="A9" i="4" s="1"/>
  <c r="A10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O45" i="2" l="1"/>
  <c r="B4" i="6" s="1"/>
  <c r="O52" i="4"/>
  <c r="B20" i="6" s="1"/>
  <c r="B3" i="6"/>
  <c r="B15" i="6"/>
  <c r="B14" i="6"/>
  <c r="B8" i="6"/>
  <c r="B24" i="6"/>
  <c r="B25" i="6"/>
  <c r="B10" i="6"/>
  <c r="B9" i="6"/>
  <c r="B19" i="6"/>
  <c r="B18" i="6"/>
  <c r="B13" i="6"/>
  <c r="B5" i="6"/>
  <c r="B23" i="6"/>
  <c r="B26" i="6" l="1"/>
  <c r="B21" i="6"/>
  <c r="B16" i="6"/>
  <c r="B11" i="6"/>
  <c r="B6" i="6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15" i="2"/>
  <c r="A16" i="2" s="1"/>
  <c r="A17" i="2" s="1"/>
  <c r="A18" i="2" s="1"/>
  <c r="A19" i="2" s="1"/>
  <c r="A20" i="2" s="1"/>
  <c r="A21" i="2" s="1"/>
  <c r="A22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<sst xmlns="http://schemas.openxmlformats.org/spreadsheetml/2006/main" count="1551" uniqueCount="202">
  <si>
    <t>3-Year Base Term Pricing</t>
  </si>
  <si>
    <r>
      <t>ITEM NO</t>
    </r>
    <r>
      <rPr>
        <sz val="11"/>
        <rFont val="Arial"/>
        <family val="2"/>
      </rPr>
      <t>.</t>
    </r>
  </si>
  <si>
    <t>BUILDING NAME</t>
  </si>
  <si>
    <t>ADDRESS NUMBER</t>
  </si>
  <si>
    <t>BUILDING STREET DIRECTION</t>
  </si>
  <si>
    <t>BUILDING STREET</t>
  </si>
  <si>
    <t>YEAR Modernized</t>
  </si>
  <si>
    <t>NUMBER OF FLOORS</t>
  </si>
  <si>
    <t>NUMBER OF ELEVATORS</t>
  </si>
  <si>
    <t>TYPE OF ELEVATORS</t>
  </si>
  <si>
    <t>Crowder Place</t>
  </si>
  <si>
    <t>N.</t>
  </si>
  <si>
    <t>Pine Grove</t>
  </si>
  <si>
    <t>N/A</t>
  </si>
  <si>
    <t>Hydro</t>
  </si>
  <si>
    <t>Devon Place</t>
  </si>
  <si>
    <t>W.</t>
  </si>
  <si>
    <t>Devon</t>
  </si>
  <si>
    <t>Hydros</t>
  </si>
  <si>
    <t>Mulvey Place</t>
  </si>
  <si>
    <t>Barry</t>
  </si>
  <si>
    <t>Hydraulic</t>
  </si>
  <si>
    <t xml:space="preserve">Clark </t>
  </si>
  <si>
    <t>Traction</t>
  </si>
  <si>
    <t>Diaz-Martinez (Maria) Apts.</t>
  </si>
  <si>
    <t xml:space="preserve">Halsted </t>
  </si>
  <si>
    <t>Wood (Elizabeth) Apts.</t>
  </si>
  <si>
    <t xml:space="preserve">Larrabee </t>
  </si>
  <si>
    <t>Hydro-Tract</t>
  </si>
  <si>
    <t>Spurlock - Sampson (Edith) Apts.</t>
  </si>
  <si>
    <t xml:space="preserve">Sheffield </t>
  </si>
  <si>
    <t>Spurlock - Sampson (Edith) Annex Apts.</t>
  </si>
  <si>
    <t>Adams (Major) Community Center</t>
  </si>
  <si>
    <t>Hoyne</t>
  </si>
  <si>
    <t xml:space="preserve">4ft.A.F.F. </t>
  </si>
  <si>
    <t>VPL</t>
  </si>
  <si>
    <t>Horner (Henry) Annex Apts.</t>
  </si>
  <si>
    <t>Monroe</t>
  </si>
  <si>
    <t>Jones (William C.) Apts.</t>
  </si>
  <si>
    <t>S.</t>
  </si>
  <si>
    <t xml:space="preserve">Ashland </t>
  </si>
  <si>
    <t>Barnett-Duster (Alfreda) Apts.</t>
  </si>
  <si>
    <t xml:space="preserve">Campbell </t>
  </si>
  <si>
    <t>Scattered Sites (NC/NW) Mgmt. Office</t>
  </si>
  <si>
    <t>California</t>
  </si>
  <si>
    <t>Scattered Sites (NE) Mgmt. Office</t>
  </si>
  <si>
    <t>Clifton</t>
  </si>
  <si>
    <t>Hansberry (Lorraine) Annex Apts.</t>
  </si>
  <si>
    <t xml:space="preserve">Lake </t>
  </si>
  <si>
    <t>Sullivan (Patrick F.) Apts.</t>
  </si>
  <si>
    <t xml:space="preserve">Madison </t>
  </si>
  <si>
    <t>Schneider (Harry J)</t>
  </si>
  <si>
    <t>Peterson</t>
  </si>
  <si>
    <t>Water's Edge Apts.</t>
  </si>
  <si>
    <t xml:space="preserve">Leavitt </t>
  </si>
  <si>
    <t xml:space="preserve">N. </t>
  </si>
  <si>
    <t>Kedzie</t>
  </si>
  <si>
    <t>Albany Terrace Apts.</t>
  </si>
  <si>
    <t xml:space="preserve">21st </t>
  </si>
  <si>
    <t>2023/2025</t>
  </si>
  <si>
    <t>Fannie Emanual</t>
  </si>
  <si>
    <t xml:space="preserve">W </t>
  </si>
  <si>
    <t>Washington</t>
  </si>
  <si>
    <t>Wicker Park Apts.</t>
  </si>
  <si>
    <t xml:space="preserve">Damen </t>
  </si>
  <si>
    <t>Wicker Park Annex Apts.</t>
  </si>
  <si>
    <t xml:space="preserve">Schiller </t>
  </si>
  <si>
    <t>ELEVATOR TYPE</t>
  </si>
  <si>
    <t>Budd (Britton) Apts.</t>
  </si>
  <si>
    <t xml:space="preserve">Surf </t>
  </si>
  <si>
    <t>Callner (Hattie) Apts.</t>
  </si>
  <si>
    <t>Aldine</t>
  </si>
  <si>
    <t>Hartwell - Catherwood (Mary) Apts.</t>
  </si>
  <si>
    <t>William Castleman</t>
  </si>
  <si>
    <t>Sheridan</t>
  </si>
  <si>
    <t>Caroline Hedger</t>
  </si>
  <si>
    <t>Margaret Day Blake</t>
  </si>
  <si>
    <t>Judge Fisher</t>
  </si>
  <si>
    <t>Broadway</t>
  </si>
  <si>
    <t>Ella Flagg</t>
  </si>
  <si>
    <t>Davis (Elizabeth) Apts.</t>
  </si>
  <si>
    <t>Flannery (Thomas F.) Apts.</t>
  </si>
  <si>
    <t>Clybourne</t>
  </si>
  <si>
    <t xml:space="preserve">Clybourne </t>
  </si>
  <si>
    <t>Kenmore Apts.</t>
  </si>
  <si>
    <t>Kenmore</t>
  </si>
  <si>
    <t>Ormes (Zelda) Apts.</t>
  </si>
  <si>
    <t xml:space="preserve">Elm </t>
  </si>
  <si>
    <t>Pomeroy (Ralph J.) Apts.</t>
  </si>
  <si>
    <t>Puchinska (Lidia) Apts.</t>
  </si>
  <si>
    <t xml:space="preserve">Noble </t>
  </si>
  <si>
    <t>Puchinska (Lidia) Annex Apts.</t>
  </si>
  <si>
    <t xml:space="preserve">Greenview </t>
  </si>
  <si>
    <t>Armour Square I Apts.</t>
  </si>
  <si>
    <t xml:space="preserve">Wentworth </t>
  </si>
  <si>
    <t>Ave.</t>
  </si>
  <si>
    <t>Armour Square II Apts.</t>
  </si>
  <si>
    <t>E.</t>
  </si>
  <si>
    <t>Cottage Grove</t>
  </si>
  <si>
    <t>Ada S McKinley</t>
  </si>
  <si>
    <t>69th</t>
  </si>
  <si>
    <t>Minnie Riperton</t>
  </si>
  <si>
    <t>Princeton</t>
  </si>
  <si>
    <t>Lincoln Perry APTS</t>
  </si>
  <si>
    <t>Prairie</t>
  </si>
  <si>
    <t>Lincoln Perry Annex</t>
  </si>
  <si>
    <t>32nd</t>
  </si>
  <si>
    <t>Mahalia Jackson</t>
  </si>
  <si>
    <t>South Chicago</t>
  </si>
  <si>
    <t>Vivian Gordon Harsh</t>
  </si>
  <si>
    <t>Oakenwald</t>
  </si>
  <si>
    <t>Major Robert Lawrence</t>
  </si>
  <si>
    <t>65th</t>
  </si>
  <si>
    <t>Las Americas Apts.</t>
  </si>
  <si>
    <t xml:space="preserve">Racine </t>
  </si>
  <si>
    <t>Long Life Apts.</t>
  </si>
  <si>
    <t xml:space="preserve">28th </t>
  </si>
  <si>
    <t>Lake Parc Place</t>
  </si>
  <si>
    <t xml:space="preserve">Lake Park </t>
  </si>
  <si>
    <t>Brown-Bousfield (Maudelle) Apts.</t>
  </si>
  <si>
    <t xml:space="preserve">Cottage Grove </t>
  </si>
  <si>
    <t>Campbell (Kenneth E.) Apts.</t>
  </si>
  <si>
    <t xml:space="preserve">Minerva </t>
  </si>
  <si>
    <t>Green (Judge Wendell E.) Apts.</t>
  </si>
  <si>
    <t>Richardson-Jones (Mary Jane) Apts.</t>
  </si>
  <si>
    <t xml:space="preserve">Langley </t>
  </si>
  <si>
    <t xml:space="preserve">Scattered Sites (SE) Mgmt. Office </t>
  </si>
  <si>
    <t>Merrill</t>
  </si>
  <si>
    <r>
      <t>ITEM NO</t>
    </r>
    <r>
      <rPr>
        <b/>
        <sz val="10"/>
        <rFont val="Arial"/>
        <family val="2"/>
      </rPr>
      <t>.</t>
    </r>
  </si>
  <si>
    <t>Harrison Courts</t>
  </si>
  <si>
    <t>Harrison</t>
  </si>
  <si>
    <t>Loomis Courts</t>
  </si>
  <si>
    <t>15th</t>
  </si>
  <si>
    <t>Charles A. Hayes Center (FIC)</t>
  </si>
  <si>
    <t>Wabash</t>
  </si>
  <si>
    <t>Dearborn Homes</t>
  </si>
  <si>
    <t xml:space="preserve">Dearborn </t>
  </si>
  <si>
    <t xml:space="preserve">State </t>
  </si>
  <si>
    <t xml:space="preserve">Federal </t>
  </si>
  <si>
    <t>Armour Square</t>
  </si>
  <si>
    <t>Wentworth</t>
  </si>
  <si>
    <t xml:space="preserve">Wentworth Gardens Mgmt. Office </t>
  </si>
  <si>
    <t>1/Bsmt.</t>
  </si>
  <si>
    <t>Danial Burnham Apts</t>
  </si>
  <si>
    <t>Loyola</t>
  </si>
  <si>
    <t>Vivian Carter</t>
  </si>
  <si>
    <t xml:space="preserve">Monthly Full Maintenance/call-backs per location </t>
  </si>
  <si>
    <t>One Annual Test</t>
  </si>
  <si>
    <t>One Five-Year Test if required</t>
  </si>
  <si>
    <t>Fire Service testing  once each quarter</t>
  </si>
  <si>
    <t>Scheduled Annual AIC Inspection Escort</t>
  </si>
  <si>
    <t>3- Year Base Total Cost: Monthly Maintenance/Call Back Fee + Testing/Inspection Services (per Location)</t>
  </si>
  <si>
    <t>CHA Elevator Inventory Area#1 - North Lake - Full Maintenance</t>
  </si>
  <si>
    <r>
      <t xml:space="preserve">Bidder instructions: </t>
    </r>
    <r>
      <rPr>
        <sz val="11"/>
        <rFont val="Arial"/>
        <family val="2"/>
      </rPr>
      <t xml:space="preserve">Vendors must complete all fields shaded in Gray. Enter unit costs for Full Maintenance/Call Backs (M),  One Annual test (N), One Optional Five Year Test (O), Quarterly Fire Testing (P), and Annual AIC Inspection Escort (Q) for a 3-year base term and two 1-year options. </t>
    </r>
    <r>
      <rPr>
        <b/>
        <sz val="11"/>
        <rFont val="Arial"/>
        <family val="2"/>
      </rPr>
      <t xml:space="preserve">Total cost includes: (Maintenance x 12) + 1 Annual Test + 1 Optional 5 Year Test + (Quarterly Testing x 4) + Annual Inspection Escort x 3 Years </t>
    </r>
  </si>
  <si>
    <t>CHA Elevator Inventory Area#5 - Dearborn Homes - Limited Maintenance</t>
  </si>
  <si>
    <t xml:space="preserve">CHA Elevator Inventory - Area #4 - South Side - Full Maintenance </t>
  </si>
  <si>
    <t>CHA Elevator Inventory Area#3 - Far South Side - Full Maintenance</t>
  </si>
  <si>
    <t>CHA Elevator Inventory Area#2 - North West - Full Maintenance</t>
  </si>
  <si>
    <r>
      <t>Item NO</t>
    </r>
    <r>
      <rPr>
        <sz val="11"/>
        <rFont val="Arial"/>
        <family val="2"/>
      </rPr>
      <t>.</t>
    </r>
  </si>
  <si>
    <t xml:space="preserve">Rate </t>
  </si>
  <si>
    <t>Mechanic (hourly)</t>
  </si>
  <si>
    <t>Apprentice (hourly)</t>
  </si>
  <si>
    <t>Troubleshooter (hourly)</t>
  </si>
  <si>
    <t>Service Term (hourly)</t>
  </si>
  <si>
    <t>Company Name:</t>
  </si>
  <si>
    <t>Printed Name:</t>
  </si>
  <si>
    <t>Signature:</t>
  </si>
  <si>
    <t>Date:</t>
  </si>
  <si>
    <t>1st Option Year Base Term Pricing</t>
  </si>
  <si>
    <t>2nd Option Year Base Term Pricing</t>
  </si>
  <si>
    <t>SUMMARY</t>
  </si>
  <si>
    <t>Total</t>
  </si>
  <si>
    <t>Area 1 Base Term</t>
  </si>
  <si>
    <t>Area 2 Base Term</t>
  </si>
  <si>
    <t>Area 3 Base Term</t>
  </si>
  <si>
    <t>Area 4 Base Term</t>
  </si>
  <si>
    <t>Area 5 Base Term</t>
  </si>
  <si>
    <t>Area 1 Option Year 1</t>
  </si>
  <si>
    <t>Area 1 Option Year 2</t>
  </si>
  <si>
    <t>Area 2 Option Year 1</t>
  </si>
  <si>
    <t>Area  2 Option Year 2</t>
  </si>
  <si>
    <t>Area 3 Option Year 1</t>
  </si>
  <si>
    <t>Area 3 Option Year 2</t>
  </si>
  <si>
    <t>Area 4 Option Year 1</t>
  </si>
  <si>
    <t>Area 4 Option Year 2</t>
  </si>
  <si>
    <t>Area 5 Option Year 1</t>
  </si>
  <si>
    <t>Area 5 Option Year 2</t>
  </si>
  <si>
    <t>Drake</t>
  </si>
  <si>
    <t xml:space="preserve">Traction </t>
  </si>
  <si>
    <t>Irene McCoy</t>
  </si>
  <si>
    <t>W</t>
  </si>
  <si>
    <t>Congress</t>
  </si>
  <si>
    <t>Judge Slater Annex</t>
  </si>
  <si>
    <t xml:space="preserve">Judge Slater </t>
  </si>
  <si>
    <t>43rd St</t>
  </si>
  <si>
    <t>Yale</t>
  </si>
  <si>
    <t>Option Year Total Cost: Monthly Maintenance/Call Back Fee + Testing/Inspection Services (per Location)</t>
  </si>
  <si>
    <r>
      <t xml:space="preserve">Ancillary Services: </t>
    </r>
    <r>
      <rPr>
        <sz val="11"/>
        <rFont val="Arial"/>
        <family val="2"/>
      </rPr>
      <t>Rates should be entered for all Rate(s) outlined below for normal business and extraordinary services.</t>
    </r>
  </si>
  <si>
    <t>Regular Rates</t>
  </si>
  <si>
    <t>Overtime Rates</t>
  </si>
  <si>
    <t xml:space="preserve">Monthly Limited Maintenance/call-backs per location  </t>
  </si>
  <si>
    <t>Service Team (hourly)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</si>
</sst>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6" fontId="7" fillId="0" borderId="7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44" fontId="7" fillId="3" borderId="17" xfId="1" applyFont="1" applyFill="1" applyBorder="1" applyAlignment="1" applyProtection="1">
      <alignment vertical="center"/>
      <protection locked="0"/>
    </xf>
    <xf numFmtId="44" fontId="7" fillId="0" borderId="0" xfId="1" applyFont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7" fillId="3" borderId="18" xfId="0" applyFont="1" applyFill="1" applyBorder="1" applyAlignment="1" applyProtection="1">
      <alignment vertical="center"/>
      <protection locked="0"/>
    </xf>
    <xf numFmtId="44" fontId="5" fillId="0" borderId="0" xfId="0" applyNumberFormat="1" applyFont="1" applyAlignment="1">
      <alignment vertical="center"/>
    </xf>
    <xf numFmtId="44" fontId="12" fillId="0" borderId="0" xfId="0" applyNumberFormat="1" applyFont="1"/>
    <xf numFmtId="0" fontId="5" fillId="0" borderId="0" xfId="0" applyFont="1"/>
    <xf numFmtId="44" fontId="7" fillId="0" borderId="0" xfId="0" applyNumberFormat="1" applyFont="1"/>
    <xf numFmtId="44" fontId="7" fillId="0" borderId="19" xfId="0" applyNumberFormat="1" applyFont="1" applyBorder="1"/>
    <xf numFmtId="0" fontId="5" fillId="0" borderId="0" xfId="0" applyFont="1" applyAlignment="1">
      <alignment horizontal="right"/>
    </xf>
    <xf numFmtId="44" fontId="5" fillId="0" borderId="0" xfId="0" applyNumberFormat="1" applyFont="1"/>
    <xf numFmtId="44" fontId="7" fillId="0" borderId="0" xfId="0" applyNumberFormat="1" applyFont="1" applyAlignment="1">
      <alignment vertical="center"/>
    </xf>
    <xf numFmtId="44" fontId="7" fillId="4" borderId="7" xfId="1" applyFont="1" applyFill="1" applyBorder="1" applyAlignment="1" applyProtection="1">
      <alignment vertical="center"/>
      <protection locked="0"/>
    </xf>
    <xf numFmtId="44" fontId="0" fillId="4" borderId="7" xfId="0" applyNumberFormat="1" applyFill="1" applyBorder="1" applyProtection="1">
      <protection locked="0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6" fontId="15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44" fontId="12" fillId="0" borderId="13" xfId="0" applyNumberFormat="1" applyFont="1" applyBorder="1"/>
    <xf numFmtId="44" fontId="5" fillId="0" borderId="20" xfId="0" applyNumberFormat="1" applyFont="1" applyBorder="1" applyAlignment="1">
      <alignment vertical="center"/>
    </xf>
    <xf numFmtId="44" fontId="5" fillId="0" borderId="13" xfId="0" applyNumberFormat="1" applyFont="1" applyBorder="1" applyAlignment="1">
      <alignment vertical="center"/>
    </xf>
    <xf numFmtId="44" fontId="0" fillId="0" borderId="13" xfId="0" applyNumberFormat="1" applyBorder="1"/>
    <xf numFmtId="44" fontId="12" fillId="0" borderId="13" xfId="0" applyNumberFormat="1" applyFont="1" applyBorder="1" applyAlignment="1">
      <alignment vertical="center"/>
    </xf>
    <xf numFmtId="44" fontId="0" fillId="0" borderId="0" xfId="0" applyNumberFormat="1"/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C190-145D-4C59-B70B-B219993E963E}">
  <dimension ref="A1:R82"/>
  <sheetViews>
    <sheetView tabSelected="1" zoomScale="80" zoomScaleNormal="80" workbookViewId="0">
      <selection activeCell="L5" sqref="L5:L22"/>
    </sheetView>
  </sheetViews>
  <sheetFormatPr defaultRowHeight="15" x14ac:dyDescent="0.25"/>
  <cols>
    <col min="2" max="2" width="41.42578125" customWidth="1"/>
    <col min="3" max="3" width="11.7109375" customWidth="1"/>
    <col min="4" max="4" width="14.5703125" customWidth="1"/>
    <col min="5" max="5" width="15" customWidth="1"/>
    <col min="7" max="7" width="13.85546875" customWidth="1"/>
    <col min="8" max="8" width="11.140625" customWidth="1"/>
    <col min="9" max="9" width="12.85546875" customWidth="1"/>
    <col min="10" max="10" width="18.7109375" customWidth="1"/>
    <col min="11" max="11" width="16.28515625" customWidth="1"/>
    <col min="12" max="12" width="15.85546875" customWidth="1"/>
    <col min="13" max="13" width="14.7109375" customWidth="1"/>
    <col min="14" max="14" width="12.5703125" customWidth="1"/>
    <col min="15" max="15" width="26.5703125" customWidth="1"/>
  </cols>
  <sheetData>
    <row r="1" spans="1:15" ht="18.75" thickBot="1" x14ac:dyDescent="0.3">
      <c r="A1" s="83" t="s">
        <v>152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39.6" customHeight="1" thickBot="1" x14ac:dyDescent="0.3">
      <c r="A2" s="77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thickBot="1" x14ac:dyDescent="0.3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8"/>
      <c r="K3" s="88"/>
      <c r="L3" s="88"/>
      <c r="M3" s="88"/>
      <c r="N3" s="88"/>
      <c r="O3" s="89"/>
    </row>
    <row r="4" spans="1:15" ht="140.1" customHeight="1" x14ac:dyDescent="0.25">
      <c r="A4" s="1" t="s">
        <v>1</v>
      </c>
      <c r="B4" s="40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8</v>
      </c>
      <c r="H4" s="3" t="s">
        <v>7</v>
      </c>
      <c r="I4" s="3" t="s">
        <v>67</v>
      </c>
      <c r="J4" s="27" t="s">
        <v>146</v>
      </c>
      <c r="K4" s="27" t="s">
        <v>147</v>
      </c>
      <c r="L4" s="27" t="s">
        <v>148</v>
      </c>
      <c r="M4" s="27" t="s">
        <v>149</v>
      </c>
      <c r="N4" s="27" t="s">
        <v>150</v>
      </c>
      <c r="O4" s="28" t="s">
        <v>151</v>
      </c>
    </row>
    <row r="5" spans="1:15" ht="20.100000000000001" customHeight="1" x14ac:dyDescent="0.25">
      <c r="A5" s="4">
        <v>1</v>
      </c>
      <c r="B5" s="5" t="s">
        <v>68</v>
      </c>
      <c r="C5" s="6">
        <v>501</v>
      </c>
      <c r="D5" s="6" t="s">
        <v>16</v>
      </c>
      <c r="E5" s="5" t="s">
        <v>69</v>
      </c>
      <c r="F5" s="6" t="s">
        <v>13</v>
      </c>
      <c r="G5" s="6">
        <v>2</v>
      </c>
      <c r="H5" s="7">
        <v>9</v>
      </c>
      <c r="I5" s="8" t="s">
        <v>23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31">
        <f>((J5*12)+K5+(M5*4)+N5)*3</f>
        <v>0</v>
      </c>
    </row>
    <row r="6" spans="1:15" ht="20.100000000000001" customHeight="1" x14ac:dyDescent="0.25">
      <c r="A6" s="4">
        <v>2</v>
      </c>
      <c r="B6" s="5" t="s">
        <v>70</v>
      </c>
      <c r="C6" s="6">
        <v>855</v>
      </c>
      <c r="D6" s="6" t="s">
        <v>16</v>
      </c>
      <c r="E6" s="5" t="s">
        <v>71</v>
      </c>
      <c r="F6" s="6">
        <v>2022</v>
      </c>
      <c r="G6" s="6">
        <v>2</v>
      </c>
      <c r="H6" s="7">
        <v>17</v>
      </c>
      <c r="I6" s="8" t="s">
        <v>23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31">
        <f t="shared" ref="O6:O22" si="0">((J6*12)+K6+(M6*4)+N6)*3</f>
        <v>0</v>
      </c>
    </row>
    <row r="7" spans="1:15" ht="20.100000000000001" customHeight="1" x14ac:dyDescent="0.25">
      <c r="A7" s="4">
        <v>3</v>
      </c>
      <c r="B7" s="5" t="s">
        <v>72</v>
      </c>
      <c r="C7" s="6">
        <v>3920</v>
      </c>
      <c r="D7" s="6" t="s">
        <v>11</v>
      </c>
      <c r="E7" s="5" t="s">
        <v>22</v>
      </c>
      <c r="F7" s="6">
        <v>2022</v>
      </c>
      <c r="G7" s="6">
        <v>2</v>
      </c>
      <c r="H7" s="7">
        <v>9</v>
      </c>
      <c r="I7" s="8" t="s">
        <v>23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31">
        <f t="shared" si="0"/>
        <v>0</v>
      </c>
    </row>
    <row r="8" spans="1:15" ht="20.100000000000001" customHeight="1" x14ac:dyDescent="0.25">
      <c r="A8" s="4">
        <v>4</v>
      </c>
      <c r="B8" s="5" t="s">
        <v>72</v>
      </c>
      <c r="C8" s="6">
        <v>3930</v>
      </c>
      <c r="D8" s="6" t="s">
        <v>11</v>
      </c>
      <c r="E8" s="5" t="s">
        <v>22</v>
      </c>
      <c r="F8" s="6">
        <v>2024</v>
      </c>
      <c r="G8" s="6">
        <v>2</v>
      </c>
      <c r="H8" s="7">
        <v>9</v>
      </c>
      <c r="I8" s="8" t="s">
        <v>23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31">
        <f t="shared" si="0"/>
        <v>0</v>
      </c>
    </row>
    <row r="9" spans="1:15" ht="20.100000000000001" customHeight="1" x14ac:dyDescent="0.25">
      <c r="A9" s="4">
        <v>5</v>
      </c>
      <c r="B9" s="5" t="s">
        <v>72</v>
      </c>
      <c r="C9" s="6">
        <v>3940</v>
      </c>
      <c r="D9" s="6" t="s">
        <v>11</v>
      </c>
      <c r="E9" s="5" t="s">
        <v>22</v>
      </c>
      <c r="F9" s="6">
        <v>2023</v>
      </c>
      <c r="G9" s="6">
        <v>2</v>
      </c>
      <c r="H9" s="7">
        <v>9</v>
      </c>
      <c r="I9" s="8" t="s">
        <v>23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31">
        <f t="shared" si="0"/>
        <v>0</v>
      </c>
    </row>
    <row r="10" spans="1:15" ht="20.100000000000001" customHeight="1" x14ac:dyDescent="0.25">
      <c r="A10" s="4">
        <v>6</v>
      </c>
      <c r="B10" s="16" t="s">
        <v>73</v>
      </c>
      <c r="C10" s="6">
        <v>4945</v>
      </c>
      <c r="D10" s="6" t="s">
        <v>11</v>
      </c>
      <c r="E10" s="5" t="s">
        <v>74</v>
      </c>
      <c r="F10" s="6">
        <v>2020</v>
      </c>
      <c r="G10" s="6">
        <v>2</v>
      </c>
      <c r="H10" s="7">
        <v>22</v>
      </c>
      <c r="I10" s="8" t="s">
        <v>23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31">
        <f t="shared" si="0"/>
        <v>0</v>
      </c>
    </row>
    <row r="11" spans="1:15" ht="20.100000000000001" customHeight="1" x14ac:dyDescent="0.25">
      <c r="A11" s="4">
        <v>7</v>
      </c>
      <c r="B11" s="5" t="s">
        <v>75</v>
      </c>
      <c r="C11" s="6">
        <v>6400</v>
      </c>
      <c r="D11" s="6" t="s">
        <v>11</v>
      </c>
      <c r="E11" s="5" t="s">
        <v>74</v>
      </c>
      <c r="F11" s="6">
        <v>2020</v>
      </c>
      <c r="G11" s="6">
        <v>3</v>
      </c>
      <c r="H11" s="7">
        <v>26</v>
      </c>
      <c r="I11" s="8" t="s">
        <v>23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31">
        <f t="shared" si="0"/>
        <v>0</v>
      </c>
    </row>
    <row r="12" spans="1:15" ht="20.100000000000001" customHeight="1" x14ac:dyDescent="0.25">
      <c r="A12" s="4">
        <v>8</v>
      </c>
      <c r="B12" s="16" t="s">
        <v>77</v>
      </c>
      <c r="C12" s="6">
        <v>5821</v>
      </c>
      <c r="D12" s="6" t="s">
        <v>11</v>
      </c>
      <c r="E12" s="5" t="s">
        <v>78</v>
      </c>
      <c r="F12" s="6">
        <v>2021</v>
      </c>
      <c r="G12" s="6">
        <v>2</v>
      </c>
      <c r="H12" s="7">
        <v>22</v>
      </c>
      <c r="I12" s="8" t="s">
        <v>23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31">
        <f t="shared" si="0"/>
        <v>0</v>
      </c>
    </row>
    <row r="13" spans="1:15" ht="20.100000000000001" customHeight="1" x14ac:dyDescent="0.25">
      <c r="A13" s="4">
        <v>9</v>
      </c>
      <c r="B13" s="16" t="s">
        <v>79</v>
      </c>
      <c r="C13" s="6">
        <v>4645</v>
      </c>
      <c r="D13" s="6" t="s">
        <v>11</v>
      </c>
      <c r="E13" s="5" t="s">
        <v>74</v>
      </c>
      <c r="F13" s="6">
        <v>2021</v>
      </c>
      <c r="G13" s="6">
        <v>2</v>
      </c>
      <c r="H13" s="7">
        <v>17</v>
      </c>
      <c r="I13" s="8" t="s">
        <v>23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31">
        <f t="shared" si="0"/>
        <v>0</v>
      </c>
    </row>
    <row r="14" spans="1:15" ht="20.100000000000001" customHeight="1" x14ac:dyDescent="0.25">
      <c r="A14" s="4">
        <v>10</v>
      </c>
      <c r="B14" s="16" t="s">
        <v>84</v>
      </c>
      <c r="C14" s="6">
        <v>5040</v>
      </c>
      <c r="D14" s="6" t="s">
        <v>11</v>
      </c>
      <c r="E14" s="5" t="s">
        <v>85</v>
      </c>
      <c r="F14" s="6">
        <v>2022</v>
      </c>
      <c r="G14" s="6">
        <v>2</v>
      </c>
      <c r="H14" s="6">
        <v>8</v>
      </c>
      <c r="I14" s="6" t="s">
        <v>23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31">
        <f t="shared" si="0"/>
        <v>0</v>
      </c>
    </row>
    <row r="15" spans="1:15" ht="20.100000000000001" customHeight="1" x14ac:dyDescent="0.25">
      <c r="A15" s="4">
        <f>A14+1</f>
        <v>11</v>
      </c>
      <c r="B15" s="5" t="s">
        <v>88</v>
      </c>
      <c r="C15" s="6">
        <v>5650</v>
      </c>
      <c r="D15" s="6" t="s">
        <v>11</v>
      </c>
      <c r="E15" s="5" t="s">
        <v>85</v>
      </c>
      <c r="F15" s="6">
        <v>2020</v>
      </c>
      <c r="G15" s="6">
        <v>2</v>
      </c>
      <c r="H15" s="6">
        <v>10</v>
      </c>
      <c r="I15" s="6" t="s">
        <v>23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31">
        <f t="shared" si="0"/>
        <v>0</v>
      </c>
    </row>
    <row r="16" spans="1:15" ht="20.100000000000001" customHeight="1" x14ac:dyDescent="0.25">
      <c r="A16" s="4">
        <f t="shared" ref="A16:A22" si="1">A15+1</f>
        <v>12</v>
      </c>
      <c r="B16" s="25" t="s">
        <v>143</v>
      </c>
      <c r="C16" s="7">
        <v>1930</v>
      </c>
      <c r="D16" s="7" t="s">
        <v>16</v>
      </c>
      <c r="E16" s="38" t="s">
        <v>144</v>
      </c>
      <c r="F16" s="7">
        <v>2022</v>
      </c>
      <c r="G16" s="7">
        <v>2</v>
      </c>
      <c r="H16" s="7">
        <v>6</v>
      </c>
      <c r="I16" s="7" t="s">
        <v>14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31">
        <f t="shared" si="0"/>
        <v>0</v>
      </c>
    </row>
    <row r="17" spans="1:15" ht="20.100000000000001" customHeight="1" x14ac:dyDescent="0.25">
      <c r="A17" s="4">
        <f t="shared" si="1"/>
        <v>13</v>
      </c>
      <c r="B17" s="5" t="s">
        <v>51</v>
      </c>
      <c r="C17" s="6">
        <v>1750</v>
      </c>
      <c r="D17" s="6" t="s">
        <v>16</v>
      </c>
      <c r="E17" s="16" t="s">
        <v>52</v>
      </c>
      <c r="F17" s="6">
        <v>2024</v>
      </c>
      <c r="G17" s="6">
        <v>2</v>
      </c>
      <c r="H17" s="7">
        <v>13</v>
      </c>
      <c r="I17" s="8" t="s">
        <v>23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31">
        <f t="shared" si="0"/>
        <v>0</v>
      </c>
    </row>
    <row r="18" spans="1:15" ht="20.100000000000001" customHeight="1" x14ac:dyDescent="0.25">
      <c r="A18" s="4">
        <f t="shared" si="1"/>
        <v>14</v>
      </c>
      <c r="B18" s="5" t="s">
        <v>53</v>
      </c>
      <c r="C18" s="6">
        <v>2717</v>
      </c>
      <c r="D18" s="6" t="s">
        <v>11</v>
      </c>
      <c r="E18" s="16" t="s">
        <v>54</v>
      </c>
      <c r="F18" s="6" t="s">
        <v>13</v>
      </c>
      <c r="G18" s="6">
        <v>2</v>
      </c>
      <c r="H18" s="7">
        <v>8</v>
      </c>
      <c r="I18" s="8" t="s">
        <v>23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31">
        <f t="shared" si="0"/>
        <v>0</v>
      </c>
    </row>
    <row r="19" spans="1:15" ht="20.100000000000001" customHeight="1" x14ac:dyDescent="0.25">
      <c r="A19" s="4">
        <f t="shared" si="1"/>
        <v>15</v>
      </c>
      <c r="B19" s="5" t="s">
        <v>45</v>
      </c>
      <c r="C19" s="6">
        <v>4429</v>
      </c>
      <c r="D19" s="6" t="s">
        <v>11</v>
      </c>
      <c r="E19" s="16" t="s">
        <v>46</v>
      </c>
      <c r="F19" s="6">
        <v>2021</v>
      </c>
      <c r="G19" s="6">
        <v>1</v>
      </c>
      <c r="H19" s="6">
        <v>2</v>
      </c>
      <c r="I19" s="6" t="s">
        <v>14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31">
        <f t="shared" si="0"/>
        <v>0</v>
      </c>
    </row>
    <row r="20" spans="1:15" ht="20.100000000000001" customHeight="1" x14ac:dyDescent="0.25">
      <c r="A20" s="4">
        <f t="shared" si="1"/>
        <v>16</v>
      </c>
      <c r="B20" s="16" t="s">
        <v>10</v>
      </c>
      <c r="C20" s="6">
        <v>3801</v>
      </c>
      <c r="D20" s="6" t="s">
        <v>11</v>
      </c>
      <c r="E20" s="9" t="s">
        <v>12</v>
      </c>
      <c r="F20" s="6" t="s">
        <v>13</v>
      </c>
      <c r="G20" s="6">
        <v>1</v>
      </c>
      <c r="H20" s="7">
        <v>5</v>
      </c>
      <c r="I20" s="8" t="s">
        <v>14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31">
        <f t="shared" si="0"/>
        <v>0</v>
      </c>
    </row>
    <row r="21" spans="1:15" ht="20.100000000000001" customHeight="1" x14ac:dyDescent="0.25">
      <c r="A21" s="4">
        <f t="shared" si="1"/>
        <v>17</v>
      </c>
      <c r="B21" s="16" t="s">
        <v>15</v>
      </c>
      <c r="C21" s="6">
        <v>1950</v>
      </c>
      <c r="D21" s="6" t="s">
        <v>16</v>
      </c>
      <c r="E21" s="16" t="s">
        <v>17</v>
      </c>
      <c r="F21" s="6" t="s">
        <v>13</v>
      </c>
      <c r="G21" s="6">
        <v>1</v>
      </c>
      <c r="H21" s="7">
        <v>4</v>
      </c>
      <c r="I21" s="8" t="s">
        <v>18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31">
        <f t="shared" si="0"/>
        <v>0</v>
      </c>
    </row>
    <row r="22" spans="1:15" ht="20.100000000000001" customHeight="1" thickBot="1" x14ac:dyDescent="0.3">
      <c r="A22" s="4">
        <f t="shared" si="1"/>
        <v>18</v>
      </c>
      <c r="B22" s="16" t="s">
        <v>19</v>
      </c>
      <c r="C22" s="6">
        <v>416</v>
      </c>
      <c r="D22" s="6" t="s">
        <v>16</v>
      </c>
      <c r="E22" s="16" t="s">
        <v>20</v>
      </c>
      <c r="F22" s="6" t="s">
        <v>13</v>
      </c>
      <c r="G22" s="6">
        <v>1</v>
      </c>
      <c r="H22" s="7">
        <v>5</v>
      </c>
      <c r="I22" s="8" t="s">
        <v>21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71">
        <f t="shared" si="0"/>
        <v>0</v>
      </c>
    </row>
    <row r="23" spans="1:15" ht="20.100000000000001" customHeight="1" thickTop="1" x14ac:dyDescent="0.25">
      <c r="L23" s="75">
        <f>SUM(L5:L22)</f>
        <v>0</v>
      </c>
      <c r="O23" s="70">
        <f>SUM(O5:O22)+L23</f>
        <v>0</v>
      </c>
    </row>
    <row r="24" spans="1:15" ht="20.100000000000001" customHeight="1" thickBot="1" x14ac:dyDescent="0.3">
      <c r="O24" s="53"/>
    </row>
    <row r="25" spans="1:15" ht="18.75" thickBot="1" x14ac:dyDescent="0.3">
      <c r="A25" s="86" t="s">
        <v>168</v>
      </c>
      <c r="B25" s="87"/>
      <c r="C25" s="87"/>
      <c r="D25" s="87"/>
      <c r="E25" s="87"/>
      <c r="F25" s="87"/>
      <c r="G25" s="87"/>
      <c r="H25" s="87"/>
      <c r="I25" s="87"/>
      <c r="J25" s="88"/>
      <c r="K25" s="88"/>
      <c r="L25" s="88"/>
      <c r="M25" s="88"/>
      <c r="N25" s="88"/>
      <c r="O25" s="89"/>
    </row>
    <row r="26" spans="1:15" ht="90" x14ac:dyDescent="0.25">
      <c r="A26" s="1" t="s">
        <v>1</v>
      </c>
      <c r="B26" s="40" t="s">
        <v>2</v>
      </c>
      <c r="C26" s="2" t="s">
        <v>3</v>
      </c>
      <c r="D26" s="2" t="s">
        <v>4</v>
      </c>
      <c r="E26" s="39" t="s">
        <v>5</v>
      </c>
      <c r="F26" s="2" t="s">
        <v>6</v>
      </c>
      <c r="G26" s="2" t="s">
        <v>8</v>
      </c>
      <c r="H26" s="3" t="s">
        <v>7</v>
      </c>
      <c r="I26" s="3" t="s">
        <v>67</v>
      </c>
      <c r="J26" s="27" t="s">
        <v>146</v>
      </c>
      <c r="K26" s="27" t="s">
        <v>147</v>
      </c>
      <c r="L26" s="27" t="s">
        <v>148</v>
      </c>
      <c r="M26" s="27" t="s">
        <v>149</v>
      </c>
      <c r="N26" s="27" t="s">
        <v>150</v>
      </c>
      <c r="O26" s="28" t="s">
        <v>196</v>
      </c>
    </row>
    <row r="27" spans="1:15" ht="20.100000000000001" customHeight="1" x14ac:dyDescent="0.25">
      <c r="A27" s="4">
        <v>1</v>
      </c>
      <c r="B27" s="5" t="s">
        <v>68</v>
      </c>
      <c r="C27" s="6">
        <v>501</v>
      </c>
      <c r="D27" s="6" t="s">
        <v>16</v>
      </c>
      <c r="E27" s="5" t="s">
        <v>69</v>
      </c>
      <c r="F27" s="6" t="s">
        <v>13</v>
      </c>
      <c r="G27" s="6">
        <v>2</v>
      </c>
      <c r="H27" s="7">
        <v>9</v>
      </c>
      <c r="I27" s="8" t="s">
        <v>23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31">
        <f>((J27*12)+K27+(M27*4)+N27)</f>
        <v>0</v>
      </c>
    </row>
    <row r="28" spans="1:15" ht="20.100000000000001" customHeight="1" x14ac:dyDescent="0.25">
      <c r="A28" s="4">
        <v>2</v>
      </c>
      <c r="B28" s="5" t="s">
        <v>70</v>
      </c>
      <c r="C28" s="6">
        <v>855</v>
      </c>
      <c r="D28" s="6" t="s">
        <v>16</v>
      </c>
      <c r="E28" s="5" t="s">
        <v>71</v>
      </c>
      <c r="F28" s="6">
        <v>2022</v>
      </c>
      <c r="G28" s="6">
        <v>2</v>
      </c>
      <c r="H28" s="7">
        <v>17</v>
      </c>
      <c r="I28" s="8" t="s">
        <v>23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31">
        <f t="shared" ref="O28:O44" si="2">((J28*12)+K28+(M28*4)+N28)</f>
        <v>0</v>
      </c>
    </row>
    <row r="29" spans="1:15" ht="20.100000000000001" customHeight="1" x14ac:dyDescent="0.25">
      <c r="A29" s="4">
        <v>3</v>
      </c>
      <c r="B29" s="5" t="s">
        <v>72</v>
      </c>
      <c r="C29" s="6">
        <v>3920</v>
      </c>
      <c r="D29" s="6" t="s">
        <v>11</v>
      </c>
      <c r="E29" s="5" t="s">
        <v>22</v>
      </c>
      <c r="F29" s="6">
        <v>2022</v>
      </c>
      <c r="G29" s="6">
        <v>2</v>
      </c>
      <c r="H29" s="7">
        <v>9</v>
      </c>
      <c r="I29" s="8" t="s">
        <v>23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31">
        <f t="shared" si="2"/>
        <v>0</v>
      </c>
    </row>
    <row r="30" spans="1:15" ht="20.100000000000001" customHeight="1" x14ac:dyDescent="0.25">
      <c r="A30" s="4">
        <v>4</v>
      </c>
      <c r="B30" s="5" t="s">
        <v>72</v>
      </c>
      <c r="C30" s="6">
        <v>3930</v>
      </c>
      <c r="D30" s="6" t="s">
        <v>11</v>
      </c>
      <c r="E30" s="5" t="s">
        <v>22</v>
      </c>
      <c r="F30" s="6">
        <v>2024</v>
      </c>
      <c r="G30" s="6">
        <v>2</v>
      </c>
      <c r="H30" s="7">
        <v>9</v>
      </c>
      <c r="I30" s="8" t="s">
        <v>23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31">
        <f t="shared" si="2"/>
        <v>0</v>
      </c>
    </row>
    <row r="31" spans="1:15" ht="20.100000000000001" customHeight="1" x14ac:dyDescent="0.25">
      <c r="A31" s="4">
        <v>5</v>
      </c>
      <c r="B31" s="5" t="s">
        <v>72</v>
      </c>
      <c r="C31" s="6">
        <v>3940</v>
      </c>
      <c r="D31" s="6" t="s">
        <v>11</v>
      </c>
      <c r="E31" s="5" t="s">
        <v>22</v>
      </c>
      <c r="F31" s="6">
        <v>2023</v>
      </c>
      <c r="G31" s="6">
        <v>2</v>
      </c>
      <c r="H31" s="7">
        <v>9</v>
      </c>
      <c r="I31" s="8" t="s">
        <v>23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31">
        <f t="shared" si="2"/>
        <v>0</v>
      </c>
    </row>
    <row r="32" spans="1:15" ht="20.100000000000001" customHeight="1" x14ac:dyDescent="0.25">
      <c r="A32" s="4">
        <v>6</v>
      </c>
      <c r="B32" s="16" t="s">
        <v>73</v>
      </c>
      <c r="C32" s="6">
        <v>4945</v>
      </c>
      <c r="D32" s="6" t="s">
        <v>11</v>
      </c>
      <c r="E32" s="5" t="s">
        <v>74</v>
      </c>
      <c r="F32" s="6">
        <v>2020</v>
      </c>
      <c r="G32" s="6">
        <v>2</v>
      </c>
      <c r="H32" s="7">
        <v>22</v>
      </c>
      <c r="I32" s="8" t="s">
        <v>23</v>
      </c>
      <c r="J32" s="60">
        <v>0</v>
      </c>
      <c r="K32" s="60">
        <v>0</v>
      </c>
      <c r="L32" s="60"/>
      <c r="M32" s="60">
        <v>0</v>
      </c>
      <c r="N32" s="60">
        <v>0</v>
      </c>
      <c r="O32" s="31">
        <f t="shared" si="2"/>
        <v>0</v>
      </c>
    </row>
    <row r="33" spans="1:15" ht="20.100000000000001" customHeight="1" x14ac:dyDescent="0.25">
      <c r="A33" s="4">
        <v>7</v>
      </c>
      <c r="B33" s="5" t="s">
        <v>75</v>
      </c>
      <c r="C33" s="6">
        <v>6400</v>
      </c>
      <c r="D33" s="6" t="s">
        <v>11</v>
      </c>
      <c r="E33" s="5" t="s">
        <v>74</v>
      </c>
      <c r="F33" s="6">
        <v>2020</v>
      </c>
      <c r="G33" s="6">
        <v>3</v>
      </c>
      <c r="H33" s="7">
        <v>26</v>
      </c>
      <c r="I33" s="8" t="s">
        <v>23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31">
        <f t="shared" si="2"/>
        <v>0</v>
      </c>
    </row>
    <row r="34" spans="1:15" ht="20.100000000000001" customHeight="1" x14ac:dyDescent="0.25">
      <c r="A34" s="4">
        <v>8</v>
      </c>
      <c r="B34" s="16" t="s">
        <v>77</v>
      </c>
      <c r="C34" s="6">
        <v>5821</v>
      </c>
      <c r="D34" s="6" t="s">
        <v>11</v>
      </c>
      <c r="E34" s="5" t="s">
        <v>78</v>
      </c>
      <c r="F34" s="6">
        <v>2021</v>
      </c>
      <c r="G34" s="6">
        <v>2</v>
      </c>
      <c r="H34" s="7">
        <v>22</v>
      </c>
      <c r="I34" s="8" t="s">
        <v>23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31">
        <f t="shared" si="2"/>
        <v>0</v>
      </c>
    </row>
    <row r="35" spans="1:15" ht="20.100000000000001" customHeight="1" x14ac:dyDescent="0.25">
      <c r="A35" s="4">
        <v>9</v>
      </c>
      <c r="B35" s="16" t="s">
        <v>79</v>
      </c>
      <c r="C35" s="6">
        <v>4645</v>
      </c>
      <c r="D35" s="6" t="s">
        <v>11</v>
      </c>
      <c r="E35" s="5" t="s">
        <v>74</v>
      </c>
      <c r="F35" s="6">
        <v>2021</v>
      </c>
      <c r="G35" s="6">
        <v>2</v>
      </c>
      <c r="H35" s="7">
        <v>17</v>
      </c>
      <c r="I35" s="8" t="s">
        <v>23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31">
        <f t="shared" si="2"/>
        <v>0</v>
      </c>
    </row>
    <row r="36" spans="1:15" ht="20.100000000000001" customHeight="1" x14ac:dyDescent="0.25">
      <c r="A36" s="4">
        <v>10</v>
      </c>
      <c r="B36" s="16" t="s">
        <v>84</v>
      </c>
      <c r="C36" s="6">
        <v>5040</v>
      </c>
      <c r="D36" s="6" t="s">
        <v>11</v>
      </c>
      <c r="E36" s="5" t="s">
        <v>85</v>
      </c>
      <c r="F36" s="6">
        <v>2022</v>
      </c>
      <c r="G36" s="6">
        <v>2</v>
      </c>
      <c r="H36" s="6">
        <v>8</v>
      </c>
      <c r="I36" s="6" t="s">
        <v>23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31">
        <f t="shared" si="2"/>
        <v>0</v>
      </c>
    </row>
    <row r="37" spans="1:15" ht="20.100000000000001" customHeight="1" x14ac:dyDescent="0.25">
      <c r="A37" s="4">
        <f>A36+1</f>
        <v>11</v>
      </c>
      <c r="B37" s="5" t="s">
        <v>88</v>
      </c>
      <c r="C37" s="6">
        <v>5650</v>
      </c>
      <c r="D37" s="6" t="s">
        <v>11</v>
      </c>
      <c r="E37" s="5" t="s">
        <v>85</v>
      </c>
      <c r="F37" s="6">
        <v>2020</v>
      </c>
      <c r="G37" s="6">
        <v>2</v>
      </c>
      <c r="H37" s="6">
        <v>10</v>
      </c>
      <c r="I37" s="6" t="s">
        <v>23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31">
        <f t="shared" si="2"/>
        <v>0</v>
      </c>
    </row>
    <row r="38" spans="1:15" ht="20.100000000000001" customHeight="1" x14ac:dyDescent="0.25">
      <c r="A38" s="4">
        <f t="shared" ref="A38:A44" si="3">A37+1</f>
        <v>12</v>
      </c>
      <c r="B38" s="25" t="s">
        <v>143</v>
      </c>
      <c r="C38" s="7">
        <v>1930</v>
      </c>
      <c r="D38" s="7" t="s">
        <v>16</v>
      </c>
      <c r="E38" s="38" t="s">
        <v>144</v>
      </c>
      <c r="F38" s="7">
        <v>2022</v>
      </c>
      <c r="G38" s="7">
        <v>2</v>
      </c>
      <c r="H38" s="7">
        <v>6</v>
      </c>
      <c r="I38" s="7" t="s">
        <v>14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31">
        <f t="shared" si="2"/>
        <v>0</v>
      </c>
    </row>
    <row r="39" spans="1:15" ht="20.100000000000001" customHeight="1" x14ac:dyDescent="0.25">
      <c r="A39" s="4">
        <f t="shared" si="3"/>
        <v>13</v>
      </c>
      <c r="B39" s="5" t="s">
        <v>51</v>
      </c>
      <c r="C39" s="6">
        <v>1750</v>
      </c>
      <c r="D39" s="6" t="s">
        <v>16</v>
      </c>
      <c r="E39" s="16" t="s">
        <v>52</v>
      </c>
      <c r="F39" s="6">
        <v>2024</v>
      </c>
      <c r="G39" s="6">
        <v>2</v>
      </c>
      <c r="H39" s="7">
        <v>13</v>
      </c>
      <c r="I39" s="8" t="s">
        <v>23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31">
        <f t="shared" si="2"/>
        <v>0</v>
      </c>
    </row>
    <row r="40" spans="1:15" ht="20.100000000000001" customHeight="1" x14ac:dyDescent="0.25">
      <c r="A40" s="4">
        <f t="shared" si="3"/>
        <v>14</v>
      </c>
      <c r="B40" s="5" t="s">
        <v>53</v>
      </c>
      <c r="C40" s="6">
        <v>2717</v>
      </c>
      <c r="D40" s="6" t="s">
        <v>11</v>
      </c>
      <c r="E40" s="16" t="s">
        <v>54</v>
      </c>
      <c r="F40" s="6" t="s">
        <v>13</v>
      </c>
      <c r="G40" s="6">
        <v>2</v>
      </c>
      <c r="H40" s="7">
        <v>8</v>
      </c>
      <c r="I40" s="8" t="s">
        <v>23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31">
        <f t="shared" si="2"/>
        <v>0</v>
      </c>
    </row>
    <row r="41" spans="1:15" ht="20.100000000000001" customHeight="1" x14ac:dyDescent="0.25">
      <c r="A41" s="4">
        <f t="shared" si="3"/>
        <v>15</v>
      </c>
      <c r="B41" s="5" t="s">
        <v>45</v>
      </c>
      <c r="C41" s="6">
        <v>4429</v>
      </c>
      <c r="D41" s="6" t="s">
        <v>11</v>
      </c>
      <c r="E41" s="16" t="s">
        <v>46</v>
      </c>
      <c r="F41" s="6">
        <v>2021</v>
      </c>
      <c r="G41" s="6">
        <v>1</v>
      </c>
      <c r="H41" s="6">
        <v>2</v>
      </c>
      <c r="I41" s="6" t="s">
        <v>14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31">
        <f t="shared" si="2"/>
        <v>0</v>
      </c>
    </row>
    <row r="42" spans="1:15" ht="20.100000000000001" customHeight="1" x14ac:dyDescent="0.25">
      <c r="A42" s="4">
        <f t="shared" si="3"/>
        <v>16</v>
      </c>
      <c r="B42" s="16" t="s">
        <v>10</v>
      </c>
      <c r="C42" s="6">
        <v>3801</v>
      </c>
      <c r="D42" s="6" t="s">
        <v>11</v>
      </c>
      <c r="E42" s="9" t="s">
        <v>12</v>
      </c>
      <c r="F42" s="6" t="s">
        <v>13</v>
      </c>
      <c r="G42" s="6">
        <v>1</v>
      </c>
      <c r="H42" s="7">
        <v>5</v>
      </c>
      <c r="I42" s="8" t="s">
        <v>14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31">
        <f t="shared" si="2"/>
        <v>0</v>
      </c>
    </row>
    <row r="43" spans="1:15" ht="20.100000000000001" customHeight="1" x14ac:dyDescent="0.25">
      <c r="A43" s="4">
        <f t="shared" si="3"/>
        <v>17</v>
      </c>
      <c r="B43" s="16" t="s">
        <v>15</v>
      </c>
      <c r="C43" s="6">
        <v>1950</v>
      </c>
      <c r="D43" s="6" t="s">
        <v>16</v>
      </c>
      <c r="E43" s="16" t="s">
        <v>17</v>
      </c>
      <c r="F43" s="6" t="s">
        <v>13</v>
      </c>
      <c r="G43" s="6">
        <v>1</v>
      </c>
      <c r="H43" s="7">
        <v>4</v>
      </c>
      <c r="I43" s="8" t="s">
        <v>18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31">
        <f t="shared" si="2"/>
        <v>0</v>
      </c>
    </row>
    <row r="44" spans="1:15" ht="20.100000000000001" customHeight="1" thickBot="1" x14ac:dyDescent="0.3">
      <c r="A44" s="4">
        <f t="shared" si="3"/>
        <v>18</v>
      </c>
      <c r="B44" s="16" t="s">
        <v>19</v>
      </c>
      <c r="C44" s="6">
        <v>416</v>
      </c>
      <c r="D44" s="6" t="s">
        <v>16</v>
      </c>
      <c r="E44" s="16" t="s">
        <v>20</v>
      </c>
      <c r="F44" s="6" t="s">
        <v>13</v>
      </c>
      <c r="G44" s="6">
        <v>1</v>
      </c>
      <c r="H44" s="7">
        <v>5</v>
      </c>
      <c r="I44" s="8" t="s">
        <v>21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71">
        <f t="shared" si="2"/>
        <v>0</v>
      </c>
    </row>
    <row r="45" spans="1:15" ht="20.100000000000001" customHeight="1" thickTop="1" x14ac:dyDescent="0.25">
      <c r="L45" s="75">
        <f>SUM(L27:L44)</f>
        <v>0</v>
      </c>
      <c r="O45" s="72">
        <f>SUM(O27:O44)+L45</f>
        <v>0</v>
      </c>
    </row>
    <row r="46" spans="1:15" ht="20.100000000000001" customHeight="1" thickBot="1" x14ac:dyDescent="0.3">
      <c r="O46" s="52"/>
    </row>
    <row r="47" spans="1:15" ht="20.100000000000001" customHeight="1" thickBot="1" x14ac:dyDescent="0.3">
      <c r="A47" s="86" t="s">
        <v>169</v>
      </c>
      <c r="B47" s="87"/>
      <c r="C47" s="87"/>
      <c r="D47" s="87"/>
      <c r="E47" s="87"/>
      <c r="F47" s="87"/>
      <c r="G47" s="87"/>
      <c r="H47" s="87"/>
      <c r="I47" s="87"/>
      <c r="J47" s="88"/>
      <c r="K47" s="88"/>
      <c r="L47" s="88"/>
      <c r="M47" s="88"/>
      <c r="N47" s="88"/>
      <c r="O47" s="89"/>
    </row>
    <row r="48" spans="1:15" ht="90" x14ac:dyDescent="0.25">
      <c r="A48" s="1" t="s">
        <v>1</v>
      </c>
      <c r="B48" s="40" t="s">
        <v>2</v>
      </c>
      <c r="C48" s="2" t="s">
        <v>3</v>
      </c>
      <c r="D48" s="2" t="s">
        <v>4</v>
      </c>
      <c r="E48" s="2" t="s">
        <v>5</v>
      </c>
      <c r="F48" s="2" t="s">
        <v>6</v>
      </c>
      <c r="G48" s="2" t="s">
        <v>8</v>
      </c>
      <c r="H48" s="3" t="s">
        <v>7</v>
      </c>
      <c r="I48" s="3" t="s">
        <v>67</v>
      </c>
      <c r="J48" s="27" t="s">
        <v>146</v>
      </c>
      <c r="K48" s="27" t="s">
        <v>147</v>
      </c>
      <c r="L48" s="27" t="s">
        <v>148</v>
      </c>
      <c r="M48" s="27" t="s">
        <v>149</v>
      </c>
      <c r="N48" s="27" t="s">
        <v>150</v>
      </c>
      <c r="O48" s="28" t="s">
        <v>196</v>
      </c>
    </row>
    <row r="49" spans="1:15" ht="20.100000000000001" customHeight="1" x14ac:dyDescent="0.25">
      <c r="A49" s="4">
        <v>1</v>
      </c>
      <c r="B49" s="5" t="s">
        <v>68</v>
      </c>
      <c r="C49" s="6">
        <v>501</v>
      </c>
      <c r="D49" s="6" t="s">
        <v>16</v>
      </c>
      <c r="E49" s="5" t="s">
        <v>69</v>
      </c>
      <c r="F49" s="6" t="s">
        <v>13</v>
      </c>
      <c r="G49" s="6">
        <v>2</v>
      </c>
      <c r="H49" s="7">
        <v>9</v>
      </c>
      <c r="I49" s="8" t="s">
        <v>23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31">
        <f>((J49*12)+K49+(M49*4)+N49)</f>
        <v>0</v>
      </c>
    </row>
    <row r="50" spans="1:15" ht="20.100000000000001" customHeight="1" x14ac:dyDescent="0.25">
      <c r="A50" s="4">
        <v>2</v>
      </c>
      <c r="B50" s="5" t="s">
        <v>70</v>
      </c>
      <c r="C50" s="6">
        <v>855</v>
      </c>
      <c r="D50" s="6" t="s">
        <v>16</v>
      </c>
      <c r="E50" s="5" t="s">
        <v>71</v>
      </c>
      <c r="F50" s="6">
        <v>2022</v>
      </c>
      <c r="G50" s="6">
        <v>2</v>
      </c>
      <c r="H50" s="7">
        <v>17</v>
      </c>
      <c r="I50" s="8" t="s">
        <v>23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31">
        <f t="shared" ref="O50:O66" si="4">((J50*12)+K50+(M50*4)+N50)</f>
        <v>0</v>
      </c>
    </row>
    <row r="51" spans="1:15" ht="20.100000000000001" customHeight="1" x14ac:dyDescent="0.25">
      <c r="A51" s="4">
        <v>3</v>
      </c>
      <c r="B51" s="5" t="s">
        <v>72</v>
      </c>
      <c r="C51" s="6">
        <v>3920</v>
      </c>
      <c r="D51" s="6" t="s">
        <v>11</v>
      </c>
      <c r="E51" s="5" t="s">
        <v>22</v>
      </c>
      <c r="F51" s="6">
        <v>2022</v>
      </c>
      <c r="G51" s="6">
        <v>2</v>
      </c>
      <c r="H51" s="7">
        <v>9</v>
      </c>
      <c r="I51" s="8" t="s">
        <v>23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31">
        <f t="shared" si="4"/>
        <v>0</v>
      </c>
    </row>
    <row r="52" spans="1:15" ht="20.100000000000001" customHeight="1" x14ac:dyDescent="0.25">
      <c r="A52" s="4">
        <v>4</v>
      </c>
      <c r="B52" s="5" t="s">
        <v>72</v>
      </c>
      <c r="C52" s="6">
        <v>3930</v>
      </c>
      <c r="D52" s="6" t="s">
        <v>11</v>
      </c>
      <c r="E52" s="5" t="s">
        <v>22</v>
      </c>
      <c r="F52" s="6">
        <v>2024</v>
      </c>
      <c r="G52" s="6">
        <v>2</v>
      </c>
      <c r="H52" s="7">
        <v>9</v>
      </c>
      <c r="I52" s="8" t="s">
        <v>23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31">
        <f t="shared" si="4"/>
        <v>0</v>
      </c>
    </row>
    <row r="53" spans="1:15" ht="20.100000000000001" customHeight="1" x14ac:dyDescent="0.25">
      <c r="A53" s="4">
        <v>5</v>
      </c>
      <c r="B53" s="5" t="s">
        <v>72</v>
      </c>
      <c r="C53" s="6">
        <v>3940</v>
      </c>
      <c r="D53" s="6" t="s">
        <v>11</v>
      </c>
      <c r="E53" s="5" t="s">
        <v>22</v>
      </c>
      <c r="F53" s="6">
        <v>2023</v>
      </c>
      <c r="G53" s="6">
        <v>2</v>
      </c>
      <c r="H53" s="7">
        <v>9</v>
      </c>
      <c r="I53" s="8" t="s">
        <v>23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31">
        <f t="shared" si="4"/>
        <v>0</v>
      </c>
    </row>
    <row r="54" spans="1:15" ht="20.100000000000001" customHeight="1" x14ac:dyDescent="0.25">
      <c r="A54" s="4">
        <v>6</v>
      </c>
      <c r="B54" s="16" t="s">
        <v>73</v>
      </c>
      <c r="C54" s="6">
        <v>4945</v>
      </c>
      <c r="D54" s="6" t="s">
        <v>11</v>
      </c>
      <c r="E54" s="5" t="s">
        <v>74</v>
      </c>
      <c r="F54" s="6">
        <v>2020</v>
      </c>
      <c r="G54" s="6">
        <v>2</v>
      </c>
      <c r="H54" s="7">
        <v>22</v>
      </c>
      <c r="I54" s="8" t="s">
        <v>23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31">
        <f t="shared" si="4"/>
        <v>0</v>
      </c>
    </row>
    <row r="55" spans="1:15" ht="20.100000000000001" customHeight="1" x14ac:dyDescent="0.25">
      <c r="A55" s="4">
        <v>7</v>
      </c>
      <c r="B55" s="5" t="s">
        <v>75</v>
      </c>
      <c r="C55" s="6">
        <v>6400</v>
      </c>
      <c r="D55" s="6" t="s">
        <v>11</v>
      </c>
      <c r="E55" s="5" t="s">
        <v>74</v>
      </c>
      <c r="F55" s="6">
        <v>2020</v>
      </c>
      <c r="G55" s="6">
        <v>3</v>
      </c>
      <c r="H55" s="7">
        <v>26</v>
      </c>
      <c r="I55" s="8" t="s">
        <v>23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31">
        <f t="shared" si="4"/>
        <v>0</v>
      </c>
    </row>
    <row r="56" spans="1:15" ht="20.100000000000001" customHeight="1" x14ac:dyDescent="0.25">
      <c r="A56" s="4">
        <v>8</v>
      </c>
      <c r="B56" s="16" t="s">
        <v>77</v>
      </c>
      <c r="C56" s="6">
        <v>5821</v>
      </c>
      <c r="D56" s="6" t="s">
        <v>11</v>
      </c>
      <c r="E56" s="5" t="s">
        <v>78</v>
      </c>
      <c r="F56" s="6">
        <v>2021</v>
      </c>
      <c r="G56" s="6">
        <v>2</v>
      </c>
      <c r="H56" s="7">
        <v>22</v>
      </c>
      <c r="I56" s="8" t="s">
        <v>23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31">
        <f t="shared" si="4"/>
        <v>0</v>
      </c>
    </row>
    <row r="57" spans="1:15" ht="20.100000000000001" customHeight="1" x14ac:dyDescent="0.25">
      <c r="A57" s="4">
        <v>9</v>
      </c>
      <c r="B57" s="16" t="s">
        <v>79</v>
      </c>
      <c r="C57" s="6">
        <v>4645</v>
      </c>
      <c r="D57" s="6" t="s">
        <v>11</v>
      </c>
      <c r="E57" s="5" t="s">
        <v>74</v>
      </c>
      <c r="F57" s="6">
        <v>2021</v>
      </c>
      <c r="G57" s="6">
        <v>2</v>
      </c>
      <c r="H57" s="7">
        <v>17</v>
      </c>
      <c r="I57" s="8" t="s">
        <v>23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31">
        <f t="shared" si="4"/>
        <v>0</v>
      </c>
    </row>
    <row r="58" spans="1:15" ht="20.100000000000001" customHeight="1" x14ac:dyDescent="0.25">
      <c r="A58" s="4">
        <v>10</v>
      </c>
      <c r="B58" s="16" t="s">
        <v>84</v>
      </c>
      <c r="C58" s="6">
        <v>5040</v>
      </c>
      <c r="D58" s="6" t="s">
        <v>11</v>
      </c>
      <c r="E58" s="5" t="s">
        <v>85</v>
      </c>
      <c r="F58" s="6">
        <v>2022</v>
      </c>
      <c r="G58" s="6">
        <v>2</v>
      </c>
      <c r="H58" s="6">
        <v>8</v>
      </c>
      <c r="I58" s="6" t="s">
        <v>23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31">
        <f t="shared" si="4"/>
        <v>0</v>
      </c>
    </row>
    <row r="59" spans="1:15" ht="20.100000000000001" customHeight="1" x14ac:dyDescent="0.25">
      <c r="A59" s="4">
        <f>A58+1</f>
        <v>11</v>
      </c>
      <c r="B59" s="5" t="s">
        <v>88</v>
      </c>
      <c r="C59" s="6">
        <v>5650</v>
      </c>
      <c r="D59" s="6" t="s">
        <v>11</v>
      </c>
      <c r="E59" s="5" t="s">
        <v>85</v>
      </c>
      <c r="F59" s="6">
        <v>2020</v>
      </c>
      <c r="G59" s="6">
        <v>2</v>
      </c>
      <c r="H59" s="6">
        <v>10</v>
      </c>
      <c r="I59" s="6" t="s">
        <v>23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31">
        <f t="shared" si="4"/>
        <v>0</v>
      </c>
    </row>
    <row r="60" spans="1:15" ht="20.100000000000001" customHeight="1" x14ac:dyDescent="0.25">
      <c r="A60" s="4">
        <f t="shared" ref="A60:A66" si="5">A59+1</f>
        <v>12</v>
      </c>
      <c r="B60" s="25" t="s">
        <v>143</v>
      </c>
      <c r="C60" s="7">
        <v>1930</v>
      </c>
      <c r="D60" s="7" t="s">
        <v>16</v>
      </c>
      <c r="E60" s="38" t="s">
        <v>144</v>
      </c>
      <c r="F60" s="7">
        <v>2022</v>
      </c>
      <c r="G60" s="7">
        <v>2</v>
      </c>
      <c r="H60" s="7">
        <v>6</v>
      </c>
      <c r="I60" s="7" t="s">
        <v>14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31">
        <f t="shared" si="4"/>
        <v>0</v>
      </c>
    </row>
    <row r="61" spans="1:15" ht="20.100000000000001" customHeight="1" x14ac:dyDescent="0.25">
      <c r="A61" s="4">
        <f t="shared" si="5"/>
        <v>13</v>
      </c>
      <c r="B61" s="5" t="s">
        <v>51</v>
      </c>
      <c r="C61" s="6">
        <v>1750</v>
      </c>
      <c r="D61" s="6" t="s">
        <v>16</v>
      </c>
      <c r="E61" s="16" t="s">
        <v>52</v>
      </c>
      <c r="F61" s="6">
        <v>2024</v>
      </c>
      <c r="G61" s="6">
        <v>2</v>
      </c>
      <c r="H61" s="7">
        <v>13</v>
      </c>
      <c r="I61" s="8" t="s">
        <v>23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31">
        <f t="shared" si="4"/>
        <v>0</v>
      </c>
    </row>
    <row r="62" spans="1:15" ht="20.100000000000001" customHeight="1" x14ac:dyDescent="0.25">
      <c r="A62" s="4">
        <f t="shared" si="5"/>
        <v>14</v>
      </c>
      <c r="B62" s="5" t="s">
        <v>53</v>
      </c>
      <c r="C62" s="6">
        <v>2717</v>
      </c>
      <c r="D62" s="6" t="s">
        <v>11</v>
      </c>
      <c r="E62" s="16" t="s">
        <v>54</v>
      </c>
      <c r="F62" s="6" t="s">
        <v>13</v>
      </c>
      <c r="G62" s="6">
        <v>2</v>
      </c>
      <c r="H62" s="7">
        <v>8</v>
      </c>
      <c r="I62" s="8" t="s">
        <v>23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31">
        <f t="shared" si="4"/>
        <v>0</v>
      </c>
    </row>
    <row r="63" spans="1:15" ht="20.100000000000001" customHeight="1" x14ac:dyDescent="0.25">
      <c r="A63" s="4">
        <f t="shared" si="5"/>
        <v>15</v>
      </c>
      <c r="B63" s="5" t="s">
        <v>45</v>
      </c>
      <c r="C63" s="6">
        <v>4429</v>
      </c>
      <c r="D63" s="6" t="s">
        <v>11</v>
      </c>
      <c r="E63" s="16" t="s">
        <v>46</v>
      </c>
      <c r="F63" s="6">
        <v>2021</v>
      </c>
      <c r="G63" s="6">
        <v>1</v>
      </c>
      <c r="H63" s="6">
        <v>2</v>
      </c>
      <c r="I63" s="6" t="s">
        <v>14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31">
        <f t="shared" si="4"/>
        <v>0</v>
      </c>
    </row>
    <row r="64" spans="1:15" ht="20.100000000000001" customHeight="1" x14ac:dyDescent="0.25">
      <c r="A64" s="4">
        <f t="shared" si="5"/>
        <v>16</v>
      </c>
      <c r="B64" s="16" t="s">
        <v>10</v>
      </c>
      <c r="C64" s="6">
        <v>3801</v>
      </c>
      <c r="D64" s="6" t="s">
        <v>11</v>
      </c>
      <c r="E64" s="9" t="s">
        <v>12</v>
      </c>
      <c r="F64" s="6" t="s">
        <v>13</v>
      </c>
      <c r="G64" s="6">
        <v>1</v>
      </c>
      <c r="H64" s="7">
        <v>5</v>
      </c>
      <c r="I64" s="8" t="s">
        <v>14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31">
        <f t="shared" si="4"/>
        <v>0</v>
      </c>
    </row>
    <row r="65" spans="1:18" ht="20.100000000000001" customHeight="1" x14ac:dyDescent="0.25">
      <c r="A65" s="4">
        <f t="shared" si="5"/>
        <v>17</v>
      </c>
      <c r="B65" s="16" t="s">
        <v>15</v>
      </c>
      <c r="C65" s="6">
        <v>1950</v>
      </c>
      <c r="D65" s="6" t="s">
        <v>16</v>
      </c>
      <c r="E65" s="16" t="s">
        <v>17</v>
      </c>
      <c r="F65" s="6" t="s">
        <v>13</v>
      </c>
      <c r="G65" s="6">
        <v>1</v>
      </c>
      <c r="H65" s="7">
        <v>4</v>
      </c>
      <c r="I65" s="8" t="s">
        <v>18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31">
        <f t="shared" si="4"/>
        <v>0</v>
      </c>
    </row>
    <row r="66" spans="1:18" ht="20.100000000000001" customHeight="1" thickBot="1" x14ac:dyDescent="0.3">
      <c r="A66" s="4">
        <f t="shared" si="5"/>
        <v>18</v>
      </c>
      <c r="B66" s="16" t="s">
        <v>19</v>
      </c>
      <c r="C66" s="6">
        <v>416</v>
      </c>
      <c r="D66" s="6" t="s">
        <v>16</v>
      </c>
      <c r="E66" s="16" t="s">
        <v>20</v>
      </c>
      <c r="F66" s="6" t="s">
        <v>13</v>
      </c>
      <c r="G66" s="6">
        <v>1</v>
      </c>
      <c r="H66" s="7">
        <v>5</v>
      </c>
      <c r="I66" s="8" t="s">
        <v>21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71">
        <f t="shared" si="4"/>
        <v>0</v>
      </c>
    </row>
    <row r="67" spans="1:18" ht="20.100000000000001" customHeight="1" thickTop="1" x14ac:dyDescent="0.25">
      <c r="L67" s="75">
        <f>SUM(L49:L66)</f>
        <v>0</v>
      </c>
      <c r="O67" s="70">
        <f>SUM(O49:O66)+L67</f>
        <v>0</v>
      </c>
    </row>
    <row r="68" spans="1:18" ht="15.75" thickBot="1" x14ac:dyDescent="0.3"/>
    <row r="69" spans="1:18" s="47" customFormat="1" ht="35.1" customHeight="1" thickBot="1" x14ac:dyDescent="0.25">
      <c r="A69" s="77" t="s">
        <v>197</v>
      </c>
      <c r="B69" s="78"/>
      <c r="C69" s="78"/>
      <c r="D69" s="78"/>
      <c r="E69" s="78"/>
      <c r="F69" s="78"/>
      <c r="G69" s="78"/>
      <c r="H69" s="78"/>
      <c r="I69" s="78"/>
      <c r="J69" s="78"/>
      <c r="K69" s="79"/>
      <c r="L69" s="45"/>
      <c r="M69" s="46"/>
      <c r="N69" s="46"/>
      <c r="O69" s="46"/>
      <c r="P69" s="46"/>
      <c r="Q69" s="46"/>
      <c r="R69" s="46"/>
    </row>
    <row r="70" spans="1:18" s="12" customFormat="1" ht="30" x14ac:dyDescent="0.25">
      <c r="A70" s="1" t="s">
        <v>158</v>
      </c>
      <c r="B70" s="81" t="s">
        <v>198</v>
      </c>
      <c r="C70" s="82"/>
      <c r="D70" s="82"/>
      <c r="E70" s="28" t="s">
        <v>159</v>
      </c>
      <c r="G70" s="1" t="s">
        <v>158</v>
      </c>
      <c r="H70" s="81" t="s">
        <v>199</v>
      </c>
      <c r="I70" s="82"/>
      <c r="J70" s="82"/>
      <c r="K70" s="28" t="s">
        <v>159</v>
      </c>
      <c r="L70" s="11"/>
    </row>
    <row r="71" spans="1:18" s="12" customFormat="1" ht="20.100000000000001" customHeight="1" x14ac:dyDescent="0.25">
      <c r="A71" s="4">
        <v>1</v>
      </c>
      <c r="B71" s="80" t="s">
        <v>160</v>
      </c>
      <c r="C71" s="80"/>
      <c r="D71" s="80"/>
      <c r="E71" s="48">
        <v>0</v>
      </c>
      <c r="G71" s="4">
        <v>1</v>
      </c>
      <c r="H71" s="80" t="s">
        <v>160</v>
      </c>
      <c r="I71" s="80"/>
      <c r="J71" s="80"/>
      <c r="K71" s="48">
        <v>0</v>
      </c>
      <c r="L71" s="11"/>
    </row>
    <row r="72" spans="1:18" s="12" customFormat="1" ht="20.100000000000001" customHeight="1" x14ac:dyDescent="0.25">
      <c r="A72" s="4">
        <v>2</v>
      </c>
      <c r="B72" s="80" t="s">
        <v>161</v>
      </c>
      <c r="C72" s="80"/>
      <c r="D72" s="80"/>
      <c r="E72" s="48">
        <v>0</v>
      </c>
      <c r="G72" s="4">
        <v>2</v>
      </c>
      <c r="H72" s="80" t="s">
        <v>161</v>
      </c>
      <c r="I72" s="80"/>
      <c r="J72" s="80"/>
      <c r="K72" s="48">
        <v>0</v>
      </c>
      <c r="L72" s="11"/>
    </row>
    <row r="73" spans="1:18" s="12" customFormat="1" ht="20.100000000000001" customHeight="1" x14ac:dyDescent="0.25">
      <c r="A73" s="4">
        <v>3</v>
      </c>
      <c r="B73" s="80" t="s">
        <v>162</v>
      </c>
      <c r="C73" s="80"/>
      <c r="D73" s="80"/>
      <c r="E73" s="48">
        <v>0</v>
      </c>
      <c r="G73" s="4">
        <v>3</v>
      </c>
      <c r="H73" s="80" t="s">
        <v>162</v>
      </c>
      <c r="I73" s="80"/>
      <c r="J73" s="80"/>
      <c r="K73" s="48">
        <v>0</v>
      </c>
      <c r="L73" s="11"/>
    </row>
    <row r="74" spans="1:18" s="12" customFormat="1" ht="20.100000000000001" customHeight="1" x14ac:dyDescent="0.25">
      <c r="A74" s="4">
        <v>4</v>
      </c>
      <c r="B74" s="80" t="s">
        <v>163</v>
      </c>
      <c r="C74" s="80"/>
      <c r="D74" s="80"/>
      <c r="E74" s="48">
        <v>0</v>
      </c>
      <c r="G74" s="4">
        <v>4</v>
      </c>
      <c r="H74" s="80" t="s">
        <v>163</v>
      </c>
      <c r="I74" s="80"/>
      <c r="J74" s="80"/>
      <c r="K74" s="48">
        <v>0</v>
      </c>
      <c r="L74" s="11"/>
    </row>
    <row r="75" spans="1:18" s="12" customFormat="1" ht="14.25" x14ac:dyDescent="0.25">
      <c r="L75" s="11"/>
      <c r="M75" s="49"/>
    </row>
    <row r="76" spans="1:18" s="12" customFormat="1" ht="21" customHeight="1" x14ac:dyDescent="0.25">
      <c r="A76" s="76" t="s">
        <v>164</v>
      </c>
      <c r="B76" s="76"/>
      <c r="C76" s="51"/>
      <c r="D76" s="51"/>
      <c r="E76" s="51"/>
      <c r="F76" s="51"/>
      <c r="G76" s="51"/>
      <c r="H76" s="51"/>
      <c r="L76" s="11"/>
      <c r="M76" s="49"/>
    </row>
    <row r="77" spans="1:18" s="12" customFormat="1" ht="14.25" x14ac:dyDescent="0.25">
      <c r="L77" s="11"/>
      <c r="M77" s="49"/>
    </row>
    <row r="78" spans="1:18" s="12" customFormat="1" ht="21" customHeight="1" x14ac:dyDescent="0.25">
      <c r="A78" s="76" t="s">
        <v>165</v>
      </c>
      <c r="B78" s="76"/>
      <c r="C78" s="51"/>
      <c r="D78" s="51"/>
      <c r="E78" s="51"/>
      <c r="F78" s="51"/>
      <c r="G78" s="51"/>
      <c r="H78" s="51"/>
      <c r="L78" s="11"/>
      <c r="M78" s="49"/>
    </row>
    <row r="79" spans="1:18" s="12" customFormat="1" ht="14.25" x14ac:dyDescent="0.25">
      <c r="L79" s="11"/>
      <c r="M79" s="49"/>
    </row>
    <row r="80" spans="1:18" s="12" customFormat="1" ht="24" customHeight="1" x14ac:dyDescent="0.25">
      <c r="A80" s="76" t="s">
        <v>166</v>
      </c>
      <c r="B80" s="76"/>
      <c r="C80" s="51"/>
      <c r="D80" s="51"/>
      <c r="E80" s="51"/>
      <c r="F80" s="51"/>
      <c r="G80" s="51"/>
      <c r="H80" s="51"/>
      <c r="L80" s="11"/>
      <c r="M80" s="49"/>
    </row>
    <row r="81" spans="2:13" s="12" customFormat="1" ht="14.25" x14ac:dyDescent="0.25">
      <c r="L81" s="11"/>
      <c r="M81" s="49"/>
    </row>
    <row r="82" spans="2:13" s="12" customFormat="1" ht="20.25" customHeight="1" x14ac:dyDescent="0.25">
      <c r="B82" s="50" t="s">
        <v>167</v>
      </c>
      <c r="C82" s="51"/>
      <c r="D82" s="51"/>
      <c r="L82" s="11"/>
      <c r="M82" s="49"/>
    </row>
  </sheetData>
  <sheetProtection selectLockedCells="1"/>
  <mergeCells count="19">
    <mergeCell ref="A1:O1"/>
    <mergeCell ref="A2:O2"/>
    <mergeCell ref="A3:O3"/>
    <mergeCell ref="A25:O25"/>
    <mergeCell ref="A47:O47"/>
    <mergeCell ref="A80:B80"/>
    <mergeCell ref="A69:K69"/>
    <mergeCell ref="A76:B76"/>
    <mergeCell ref="A78:B78"/>
    <mergeCell ref="B73:D73"/>
    <mergeCell ref="H73:J73"/>
    <mergeCell ref="B74:D74"/>
    <mergeCell ref="H74:J74"/>
    <mergeCell ref="B70:D70"/>
    <mergeCell ref="H70:J70"/>
    <mergeCell ref="B71:D71"/>
    <mergeCell ref="H71:J71"/>
    <mergeCell ref="B72:D72"/>
    <mergeCell ref="H72:J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32B9-2EE9-4B97-B422-241DF89AC0B7}">
  <dimension ref="A1:R88"/>
  <sheetViews>
    <sheetView topLeftCell="A47" zoomScale="80" zoomScaleNormal="80" workbookViewId="0">
      <selection activeCell="G60" sqref="G60"/>
    </sheetView>
  </sheetViews>
  <sheetFormatPr defaultRowHeight="15" x14ac:dyDescent="0.25"/>
  <cols>
    <col min="1" max="1" width="6.85546875" customWidth="1"/>
    <col min="2" max="2" width="42.5703125" customWidth="1"/>
    <col min="3" max="3" width="13.42578125" customWidth="1"/>
    <col min="4" max="4" width="14.42578125" customWidth="1"/>
    <col min="5" max="5" width="13.85546875" customWidth="1"/>
    <col min="6" max="6" width="12.85546875" customWidth="1"/>
    <col min="7" max="7" width="11.5703125" customWidth="1"/>
    <col min="8" max="8" width="13.42578125" customWidth="1"/>
    <col min="9" max="9" width="20.7109375" customWidth="1"/>
    <col min="10" max="10" width="14.42578125" customWidth="1"/>
    <col min="11" max="11" width="12.5703125" customWidth="1"/>
    <col min="12" max="12" width="12.85546875" customWidth="1"/>
    <col min="13" max="13" width="13.85546875" customWidth="1"/>
    <col min="14" max="14" width="13" customWidth="1"/>
    <col min="15" max="15" width="30.140625" customWidth="1"/>
  </cols>
  <sheetData>
    <row r="1" spans="1:15" ht="18.75" thickBot="1" x14ac:dyDescent="0.3">
      <c r="A1" s="83" t="s">
        <v>157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42.95" customHeight="1" thickBot="1" x14ac:dyDescent="0.3">
      <c r="A2" s="77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thickBot="1" x14ac:dyDescent="0.3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8"/>
      <c r="K3" s="88"/>
      <c r="L3" s="88"/>
      <c r="M3" s="88"/>
      <c r="N3" s="88"/>
      <c r="O3" s="89"/>
    </row>
    <row r="4" spans="1:15" ht="72" customHeight="1" x14ac:dyDescent="0.25">
      <c r="A4" s="1" t="s">
        <v>1</v>
      </c>
      <c r="B4" s="40" t="s">
        <v>2</v>
      </c>
      <c r="C4" s="2" t="s">
        <v>3</v>
      </c>
      <c r="D4" s="2" t="s">
        <v>4</v>
      </c>
      <c r="E4" s="39" t="s">
        <v>5</v>
      </c>
      <c r="F4" s="2" t="s">
        <v>6</v>
      </c>
      <c r="G4" s="2" t="s">
        <v>7</v>
      </c>
      <c r="H4" s="3" t="s">
        <v>8</v>
      </c>
      <c r="I4" s="3" t="s">
        <v>9</v>
      </c>
      <c r="J4" s="27" t="s">
        <v>146</v>
      </c>
      <c r="K4" s="27" t="s">
        <v>147</v>
      </c>
      <c r="L4" s="27" t="s">
        <v>148</v>
      </c>
      <c r="M4" s="27" t="s">
        <v>149</v>
      </c>
      <c r="N4" s="27" t="s">
        <v>150</v>
      </c>
      <c r="O4" s="28" t="s">
        <v>151</v>
      </c>
    </row>
    <row r="5" spans="1:15" ht="20.100000000000001" customHeight="1" x14ac:dyDescent="0.25">
      <c r="A5" s="4">
        <v>1</v>
      </c>
      <c r="B5" s="16" t="s">
        <v>26</v>
      </c>
      <c r="C5" s="6">
        <v>1845</v>
      </c>
      <c r="D5" s="6" t="s">
        <v>11</v>
      </c>
      <c r="E5" s="5" t="s">
        <v>27</v>
      </c>
      <c r="F5" s="6">
        <v>2025</v>
      </c>
      <c r="G5" s="6">
        <v>6</v>
      </c>
      <c r="H5" s="7">
        <v>2</v>
      </c>
      <c r="I5" s="8" t="s">
        <v>28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31">
        <f>((J5*12)+K5+(M5*4)+N5)*3</f>
        <v>0</v>
      </c>
    </row>
    <row r="6" spans="1:15" ht="20.100000000000001" customHeight="1" x14ac:dyDescent="0.25">
      <c r="A6" s="4">
        <f>A5+1</f>
        <v>2</v>
      </c>
      <c r="B6" s="5" t="s">
        <v>29</v>
      </c>
      <c r="C6" s="6">
        <v>2640</v>
      </c>
      <c r="D6" s="6" t="s">
        <v>11</v>
      </c>
      <c r="E6" s="5" t="s">
        <v>30</v>
      </c>
      <c r="F6" s="6">
        <v>2023</v>
      </c>
      <c r="G6" s="6">
        <v>11</v>
      </c>
      <c r="H6" s="6">
        <v>2</v>
      </c>
      <c r="I6" s="6" t="s">
        <v>23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31">
        <f t="shared" ref="O6:O24" si="0">((J6*12)+K6+(M6*4)+N6)*3</f>
        <v>0</v>
      </c>
    </row>
    <row r="7" spans="1:15" ht="20.100000000000001" customHeight="1" x14ac:dyDescent="0.25">
      <c r="A7" s="4">
        <f t="shared" ref="A7:A24" si="1">A6+1</f>
        <v>3</v>
      </c>
      <c r="B7" s="5" t="s">
        <v>31</v>
      </c>
      <c r="C7" s="6">
        <v>2720</v>
      </c>
      <c r="D7" s="6" t="s">
        <v>11</v>
      </c>
      <c r="E7" s="5" t="s">
        <v>30</v>
      </c>
      <c r="F7" s="6">
        <v>2024</v>
      </c>
      <c r="G7" s="6">
        <v>11</v>
      </c>
      <c r="H7" s="6">
        <v>2</v>
      </c>
      <c r="I7" s="6" t="s">
        <v>23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31">
        <f t="shared" si="0"/>
        <v>0</v>
      </c>
    </row>
    <row r="8" spans="1:15" ht="20.100000000000001" customHeight="1" x14ac:dyDescent="0.25">
      <c r="A8" s="4">
        <f t="shared" si="1"/>
        <v>4</v>
      </c>
      <c r="B8" s="5" t="s">
        <v>32</v>
      </c>
      <c r="C8" s="6">
        <v>125</v>
      </c>
      <c r="D8" s="6" t="s">
        <v>11</v>
      </c>
      <c r="E8" s="5" t="s">
        <v>33</v>
      </c>
      <c r="F8" s="6">
        <v>2022</v>
      </c>
      <c r="G8" s="6">
        <v>2</v>
      </c>
      <c r="H8" s="6">
        <v>1</v>
      </c>
      <c r="I8" s="6" t="s">
        <v>14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31">
        <f t="shared" si="0"/>
        <v>0</v>
      </c>
    </row>
    <row r="9" spans="1:15" ht="20.100000000000001" customHeight="1" x14ac:dyDescent="0.25">
      <c r="A9" s="4">
        <f t="shared" si="1"/>
        <v>5</v>
      </c>
      <c r="B9" s="5" t="s">
        <v>32</v>
      </c>
      <c r="C9" s="6">
        <v>125</v>
      </c>
      <c r="D9" s="6" t="s">
        <v>11</v>
      </c>
      <c r="E9" s="9" t="s">
        <v>33</v>
      </c>
      <c r="F9" s="6" t="s">
        <v>13</v>
      </c>
      <c r="G9" s="6" t="s">
        <v>34</v>
      </c>
      <c r="H9" s="10">
        <v>1</v>
      </c>
      <c r="I9" s="10" t="s">
        <v>35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31">
        <f t="shared" si="0"/>
        <v>0</v>
      </c>
    </row>
    <row r="10" spans="1:15" ht="20.100000000000001" customHeight="1" x14ac:dyDescent="0.25">
      <c r="A10" s="4">
        <f t="shared" si="1"/>
        <v>6</v>
      </c>
      <c r="B10" s="16" t="s">
        <v>36</v>
      </c>
      <c r="C10" s="6">
        <v>1815</v>
      </c>
      <c r="D10" s="6" t="s">
        <v>16</v>
      </c>
      <c r="E10" s="9" t="s">
        <v>37</v>
      </c>
      <c r="F10" s="6">
        <v>2022</v>
      </c>
      <c r="G10" s="6">
        <v>7</v>
      </c>
      <c r="H10" s="6">
        <v>2</v>
      </c>
      <c r="I10" s="6" t="s">
        <v>23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31">
        <f t="shared" si="0"/>
        <v>0</v>
      </c>
    </row>
    <row r="11" spans="1:15" ht="20.100000000000001" customHeight="1" x14ac:dyDescent="0.25">
      <c r="A11" s="4">
        <f t="shared" si="1"/>
        <v>7</v>
      </c>
      <c r="B11" s="5" t="s">
        <v>43</v>
      </c>
      <c r="C11" s="6">
        <v>925</v>
      </c>
      <c r="D11" s="6" t="s">
        <v>11</v>
      </c>
      <c r="E11" s="9" t="s">
        <v>44</v>
      </c>
      <c r="F11" s="6">
        <v>2022</v>
      </c>
      <c r="G11" s="6">
        <v>4</v>
      </c>
      <c r="H11" s="6">
        <v>1</v>
      </c>
      <c r="I11" s="6" t="s">
        <v>14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31">
        <f t="shared" si="0"/>
        <v>0</v>
      </c>
    </row>
    <row r="12" spans="1:15" ht="20.100000000000001" customHeight="1" x14ac:dyDescent="0.25">
      <c r="A12" s="4">
        <f t="shared" si="1"/>
        <v>8</v>
      </c>
      <c r="B12" s="16" t="s">
        <v>49</v>
      </c>
      <c r="C12" s="6">
        <v>1633</v>
      </c>
      <c r="D12" s="6" t="s">
        <v>16</v>
      </c>
      <c r="E12" s="9" t="s">
        <v>50</v>
      </c>
      <c r="F12" s="6">
        <v>2023</v>
      </c>
      <c r="G12" s="6">
        <v>22</v>
      </c>
      <c r="H12" s="6">
        <v>3</v>
      </c>
      <c r="I12" s="6" t="s">
        <v>23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31">
        <f t="shared" si="0"/>
        <v>0</v>
      </c>
    </row>
    <row r="13" spans="1:15" ht="20.100000000000001" customHeight="1" x14ac:dyDescent="0.25">
      <c r="A13" s="4">
        <f t="shared" si="1"/>
        <v>9</v>
      </c>
      <c r="B13" s="5" t="s">
        <v>43</v>
      </c>
      <c r="C13" s="6">
        <v>1402</v>
      </c>
      <c r="D13" s="6" t="s">
        <v>55</v>
      </c>
      <c r="E13" s="9" t="s">
        <v>56</v>
      </c>
      <c r="F13" s="6">
        <v>2022</v>
      </c>
      <c r="G13" s="6">
        <v>1</v>
      </c>
      <c r="H13" s="6">
        <v>2</v>
      </c>
      <c r="I13" s="6" t="s">
        <v>14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31">
        <f t="shared" si="0"/>
        <v>0</v>
      </c>
    </row>
    <row r="14" spans="1:15" ht="20.100000000000001" customHeight="1" x14ac:dyDescent="0.25">
      <c r="A14" s="4">
        <f t="shared" si="1"/>
        <v>10</v>
      </c>
      <c r="B14" s="5" t="s">
        <v>41</v>
      </c>
      <c r="C14" s="6">
        <v>150</v>
      </c>
      <c r="D14" s="6" t="s">
        <v>39</v>
      </c>
      <c r="E14" s="9" t="s">
        <v>42</v>
      </c>
      <c r="F14" s="6">
        <v>2022</v>
      </c>
      <c r="G14" s="6">
        <v>14</v>
      </c>
      <c r="H14" s="6">
        <v>2</v>
      </c>
      <c r="I14" s="6" t="s">
        <v>23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31">
        <f t="shared" si="0"/>
        <v>0</v>
      </c>
    </row>
    <row r="15" spans="1:15" ht="20.100000000000001" customHeight="1" x14ac:dyDescent="0.25">
      <c r="A15" s="4">
        <f t="shared" si="1"/>
        <v>11</v>
      </c>
      <c r="B15" s="16" t="s">
        <v>63</v>
      </c>
      <c r="C15" s="6">
        <v>1414</v>
      </c>
      <c r="D15" s="6" t="s">
        <v>11</v>
      </c>
      <c r="E15" s="9" t="s">
        <v>64</v>
      </c>
      <c r="F15" s="6">
        <v>2023</v>
      </c>
      <c r="G15" s="6">
        <v>13</v>
      </c>
      <c r="H15" s="6">
        <v>2</v>
      </c>
      <c r="I15" s="6" t="s">
        <v>23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31">
        <f t="shared" si="0"/>
        <v>0</v>
      </c>
    </row>
    <row r="16" spans="1:15" ht="20.100000000000001" customHeight="1" x14ac:dyDescent="0.25">
      <c r="A16" s="4">
        <f t="shared" si="1"/>
        <v>12</v>
      </c>
      <c r="B16" s="16" t="s">
        <v>65</v>
      </c>
      <c r="C16" s="6">
        <v>2020</v>
      </c>
      <c r="D16" s="6" t="s">
        <v>16</v>
      </c>
      <c r="E16" s="9" t="s">
        <v>66</v>
      </c>
      <c r="F16" s="6">
        <v>2022</v>
      </c>
      <c r="G16" s="6">
        <v>13</v>
      </c>
      <c r="H16" s="6">
        <v>2</v>
      </c>
      <c r="I16" s="6" t="s">
        <v>23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31">
        <f t="shared" si="0"/>
        <v>0</v>
      </c>
    </row>
    <row r="17" spans="1:15" ht="20.100000000000001" customHeight="1" x14ac:dyDescent="0.25">
      <c r="A17" s="4">
        <f t="shared" si="1"/>
        <v>13</v>
      </c>
      <c r="B17" s="16" t="s">
        <v>81</v>
      </c>
      <c r="C17" s="6">
        <v>1507</v>
      </c>
      <c r="D17" s="6" t="s">
        <v>11</v>
      </c>
      <c r="E17" s="5" t="s">
        <v>82</v>
      </c>
      <c r="F17" s="6">
        <v>2022</v>
      </c>
      <c r="G17" s="6">
        <v>16</v>
      </c>
      <c r="H17" s="6">
        <v>2</v>
      </c>
      <c r="I17" s="6" t="s">
        <v>23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31">
        <f t="shared" si="0"/>
        <v>0</v>
      </c>
    </row>
    <row r="18" spans="1:15" ht="20.100000000000001" customHeight="1" x14ac:dyDescent="0.25">
      <c r="A18" s="4">
        <f t="shared" si="1"/>
        <v>14</v>
      </c>
      <c r="B18" s="16" t="s">
        <v>81</v>
      </c>
      <c r="C18" s="6">
        <v>1531</v>
      </c>
      <c r="D18" s="6" t="s">
        <v>11</v>
      </c>
      <c r="E18" s="5" t="s">
        <v>83</v>
      </c>
      <c r="F18" s="6">
        <v>2022</v>
      </c>
      <c r="G18" s="6">
        <v>16</v>
      </c>
      <c r="H18" s="6">
        <v>2</v>
      </c>
      <c r="I18" s="6" t="s">
        <v>23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31">
        <f t="shared" si="0"/>
        <v>0</v>
      </c>
    </row>
    <row r="19" spans="1:15" ht="20.100000000000001" customHeight="1" x14ac:dyDescent="0.25">
      <c r="A19" s="4">
        <f t="shared" si="1"/>
        <v>15</v>
      </c>
      <c r="B19" s="16" t="s">
        <v>86</v>
      </c>
      <c r="C19" s="6">
        <v>116</v>
      </c>
      <c r="D19" s="6" t="s">
        <v>16</v>
      </c>
      <c r="E19" s="5" t="s">
        <v>87</v>
      </c>
      <c r="F19" s="6">
        <v>2022</v>
      </c>
      <c r="G19" s="6">
        <v>13</v>
      </c>
      <c r="H19" s="6">
        <v>2</v>
      </c>
      <c r="I19" s="6" t="s">
        <v>23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31">
        <f t="shared" si="0"/>
        <v>0</v>
      </c>
    </row>
    <row r="20" spans="1:15" ht="20.100000000000001" customHeight="1" x14ac:dyDescent="0.25">
      <c r="A20" s="4">
        <f t="shared" si="1"/>
        <v>16</v>
      </c>
      <c r="B20" s="16" t="s">
        <v>89</v>
      </c>
      <c r="C20" s="6">
        <v>838</v>
      </c>
      <c r="D20" s="6" t="s">
        <v>11</v>
      </c>
      <c r="E20" s="5" t="s">
        <v>90</v>
      </c>
      <c r="F20" s="6">
        <v>2022</v>
      </c>
      <c r="G20" s="6">
        <v>20</v>
      </c>
      <c r="H20" s="6">
        <v>2</v>
      </c>
      <c r="I20" s="6" t="s">
        <v>23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31">
        <f t="shared" si="0"/>
        <v>0</v>
      </c>
    </row>
    <row r="21" spans="1:15" ht="20.100000000000001" customHeight="1" x14ac:dyDescent="0.25">
      <c r="A21" s="4">
        <f t="shared" si="1"/>
        <v>17</v>
      </c>
      <c r="B21" s="16" t="s">
        <v>91</v>
      </c>
      <c r="C21" s="6">
        <v>847</v>
      </c>
      <c r="D21" s="6" t="s">
        <v>11</v>
      </c>
      <c r="E21" s="5" t="s">
        <v>92</v>
      </c>
      <c r="F21" s="6">
        <v>2022</v>
      </c>
      <c r="G21" s="6">
        <v>9</v>
      </c>
      <c r="H21" s="6">
        <v>2</v>
      </c>
      <c r="I21" s="6" t="s">
        <v>23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31">
        <f t="shared" si="0"/>
        <v>0</v>
      </c>
    </row>
    <row r="22" spans="1:15" ht="20.100000000000001" customHeight="1" x14ac:dyDescent="0.25">
      <c r="A22" s="4">
        <f t="shared" si="1"/>
        <v>18</v>
      </c>
      <c r="B22" s="16" t="s">
        <v>76</v>
      </c>
      <c r="C22" s="6">
        <v>2140</v>
      </c>
      <c r="D22" s="6" t="s">
        <v>11</v>
      </c>
      <c r="E22" s="5" t="s">
        <v>22</v>
      </c>
      <c r="F22" s="6">
        <v>2024</v>
      </c>
      <c r="G22" s="6">
        <v>8</v>
      </c>
      <c r="H22" s="7">
        <v>2</v>
      </c>
      <c r="I22" s="8" t="s">
        <v>23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31">
        <f t="shared" si="0"/>
        <v>0</v>
      </c>
    </row>
    <row r="23" spans="1:15" ht="20.100000000000001" customHeight="1" x14ac:dyDescent="0.25">
      <c r="A23" s="4">
        <f t="shared" si="1"/>
        <v>19</v>
      </c>
      <c r="B23" s="16" t="s">
        <v>24</v>
      </c>
      <c r="C23" s="6">
        <v>2111</v>
      </c>
      <c r="D23" s="6" t="s">
        <v>11</v>
      </c>
      <c r="E23" s="9" t="s">
        <v>25</v>
      </c>
      <c r="F23" s="6">
        <v>2023</v>
      </c>
      <c r="G23" s="6">
        <v>5</v>
      </c>
      <c r="H23" s="7">
        <v>2</v>
      </c>
      <c r="I23" s="8" t="s">
        <v>18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31">
        <f t="shared" si="0"/>
        <v>0</v>
      </c>
    </row>
    <row r="24" spans="1:15" ht="20.100000000000001" customHeight="1" thickBot="1" x14ac:dyDescent="0.3">
      <c r="A24" s="4">
        <f t="shared" si="1"/>
        <v>20</v>
      </c>
      <c r="B24" s="5" t="s">
        <v>80</v>
      </c>
      <c r="C24" s="6">
        <v>440</v>
      </c>
      <c r="D24" s="6" t="s">
        <v>11</v>
      </c>
      <c r="E24" s="5" t="s">
        <v>187</v>
      </c>
      <c r="F24" s="6">
        <v>2022</v>
      </c>
      <c r="G24" s="6">
        <v>13</v>
      </c>
      <c r="H24" s="7">
        <v>2</v>
      </c>
      <c r="I24" s="8" t="s">
        <v>23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71">
        <f t="shared" si="0"/>
        <v>0</v>
      </c>
    </row>
    <row r="25" spans="1:15" ht="21.95" customHeight="1" thickTop="1" x14ac:dyDescent="0.25">
      <c r="L25" s="75">
        <f>SUM(L5:L24)</f>
        <v>0</v>
      </c>
      <c r="O25" s="70">
        <f>SUM(O5:O24)+L25</f>
        <v>0</v>
      </c>
    </row>
    <row r="26" spans="1:15" ht="15.75" thickBot="1" x14ac:dyDescent="0.3"/>
    <row r="27" spans="1:15" ht="20.100000000000001" customHeight="1" thickBot="1" x14ac:dyDescent="0.3">
      <c r="A27" s="86" t="s">
        <v>168</v>
      </c>
      <c r="B27" s="87"/>
      <c r="C27" s="87"/>
      <c r="D27" s="87"/>
      <c r="E27" s="87"/>
      <c r="F27" s="87"/>
      <c r="G27" s="87"/>
      <c r="H27" s="87"/>
      <c r="I27" s="87"/>
      <c r="J27" s="88"/>
      <c r="K27" s="88"/>
      <c r="L27" s="88"/>
      <c r="M27" s="88"/>
      <c r="N27" s="88"/>
      <c r="O27" s="89"/>
    </row>
    <row r="28" spans="1:15" ht="75" x14ac:dyDescent="0.25">
      <c r="A28" s="1" t="s">
        <v>1</v>
      </c>
      <c r="B28" s="40" t="s">
        <v>2</v>
      </c>
      <c r="C28" s="2" t="s">
        <v>3</v>
      </c>
      <c r="D28" s="2" t="s">
        <v>4</v>
      </c>
      <c r="E28" s="39" t="s">
        <v>5</v>
      </c>
      <c r="F28" s="2" t="s">
        <v>6</v>
      </c>
      <c r="G28" s="2" t="s">
        <v>7</v>
      </c>
      <c r="H28" s="3" t="s">
        <v>8</v>
      </c>
      <c r="I28" s="3" t="s">
        <v>9</v>
      </c>
      <c r="J28" s="27" t="s">
        <v>146</v>
      </c>
      <c r="K28" s="27" t="s">
        <v>147</v>
      </c>
      <c r="L28" s="27" t="s">
        <v>148</v>
      </c>
      <c r="M28" s="27" t="s">
        <v>149</v>
      </c>
      <c r="N28" s="27" t="s">
        <v>150</v>
      </c>
      <c r="O28" s="28" t="s">
        <v>196</v>
      </c>
    </row>
    <row r="29" spans="1:15" ht="20.100000000000001" customHeight="1" x14ac:dyDescent="0.25">
      <c r="A29" s="4">
        <v>1</v>
      </c>
      <c r="B29" s="16" t="s">
        <v>26</v>
      </c>
      <c r="C29" s="6">
        <v>1845</v>
      </c>
      <c r="D29" s="6" t="s">
        <v>11</v>
      </c>
      <c r="E29" s="5" t="s">
        <v>27</v>
      </c>
      <c r="F29" s="6">
        <v>2025</v>
      </c>
      <c r="G29" s="6">
        <v>6</v>
      </c>
      <c r="H29" s="7">
        <v>2</v>
      </c>
      <c r="I29" s="8" t="s">
        <v>28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31">
        <f>((J29*12)+K29+(M29*4)+N29)</f>
        <v>0</v>
      </c>
    </row>
    <row r="30" spans="1:15" ht="20.100000000000001" customHeight="1" x14ac:dyDescent="0.25">
      <c r="A30" s="4">
        <f>A29+1</f>
        <v>2</v>
      </c>
      <c r="B30" s="5" t="s">
        <v>29</v>
      </c>
      <c r="C30" s="6">
        <v>2640</v>
      </c>
      <c r="D30" s="6" t="s">
        <v>11</v>
      </c>
      <c r="E30" s="5" t="s">
        <v>30</v>
      </c>
      <c r="F30" s="6">
        <v>2023</v>
      </c>
      <c r="G30" s="6">
        <v>11</v>
      </c>
      <c r="H30" s="6">
        <v>2</v>
      </c>
      <c r="I30" s="6" t="s">
        <v>23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31">
        <f t="shared" ref="O30:O48" si="2">((J30*12)+K30+(M30*4)+N30)</f>
        <v>0</v>
      </c>
    </row>
    <row r="31" spans="1:15" ht="20.100000000000001" customHeight="1" x14ac:dyDescent="0.25">
      <c r="A31" s="4">
        <f t="shared" ref="A31:A48" si="3">A30+1</f>
        <v>3</v>
      </c>
      <c r="B31" s="5" t="s">
        <v>31</v>
      </c>
      <c r="C31" s="6">
        <v>2720</v>
      </c>
      <c r="D31" s="6" t="s">
        <v>11</v>
      </c>
      <c r="E31" s="5" t="s">
        <v>30</v>
      </c>
      <c r="F31" s="6">
        <v>2024</v>
      </c>
      <c r="G31" s="6">
        <v>11</v>
      </c>
      <c r="H31" s="6">
        <v>2</v>
      </c>
      <c r="I31" s="6" t="s">
        <v>23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31">
        <f t="shared" si="2"/>
        <v>0</v>
      </c>
    </row>
    <row r="32" spans="1:15" ht="20.100000000000001" customHeight="1" x14ac:dyDescent="0.25">
      <c r="A32" s="4">
        <f t="shared" si="3"/>
        <v>4</v>
      </c>
      <c r="B32" s="5" t="s">
        <v>32</v>
      </c>
      <c r="C32" s="6">
        <v>125</v>
      </c>
      <c r="D32" s="6" t="s">
        <v>11</v>
      </c>
      <c r="E32" s="5" t="s">
        <v>33</v>
      </c>
      <c r="F32" s="6">
        <v>2022</v>
      </c>
      <c r="G32" s="6">
        <v>2</v>
      </c>
      <c r="H32" s="6">
        <v>1</v>
      </c>
      <c r="I32" s="6" t="s">
        <v>14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31">
        <f t="shared" si="2"/>
        <v>0</v>
      </c>
    </row>
    <row r="33" spans="1:15" ht="20.100000000000001" customHeight="1" x14ac:dyDescent="0.25">
      <c r="A33" s="4">
        <f t="shared" si="3"/>
        <v>5</v>
      </c>
      <c r="B33" s="5" t="s">
        <v>32</v>
      </c>
      <c r="C33" s="6">
        <v>125</v>
      </c>
      <c r="D33" s="6" t="s">
        <v>11</v>
      </c>
      <c r="E33" s="9" t="s">
        <v>33</v>
      </c>
      <c r="F33" s="6" t="s">
        <v>13</v>
      </c>
      <c r="G33" s="6" t="s">
        <v>34</v>
      </c>
      <c r="H33" s="10">
        <v>1</v>
      </c>
      <c r="I33" s="10" t="s">
        <v>35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31">
        <f t="shared" si="2"/>
        <v>0</v>
      </c>
    </row>
    <row r="34" spans="1:15" ht="20.100000000000001" customHeight="1" x14ac:dyDescent="0.25">
      <c r="A34" s="4">
        <f t="shared" si="3"/>
        <v>6</v>
      </c>
      <c r="B34" s="16" t="s">
        <v>36</v>
      </c>
      <c r="C34" s="6">
        <v>1815</v>
      </c>
      <c r="D34" s="6" t="s">
        <v>16</v>
      </c>
      <c r="E34" s="9" t="s">
        <v>37</v>
      </c>
      <c r="F34" s="6">
        <v>2022</v>
      </c>
      <c r="G34" s="6">
        <v>7</v>
      </c>
      <c r="H34" s="6">
        <v>2</v>
      </c>
      <c r="I34" s="6" t="s">
        <v>23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31">
        <f t="shared" si="2"/>
        <v>0</v>
      </c>
    </row>
    <row r="35" spans="1:15" ht="20.100000000000001" customHeight="1" x14ac:dyDescent="0.25">
      <c r="A35" s="4">
        <f t="shared" si="3"/>
        <v>7</v>
      </c>
      <c r="B35" s="5" t="s">
        <v>43</v>
      </c>
      <c r="C35" s="6">
        <v>925</v>
      </c>
      <c r="D35" s="6" t="s">
        <v>11</v>
      </c>
      <c r="E35" s="9" t="s">
        <v>44</v>
      </c>
      <c r="F35" s="6">
        <v>2022</v>
      </c>
      <c r="G35" s="6">
        <v>4</v>
      </c>
      <c r="H35" s="6">
        <v>1</v>
      </c>
      <c r="I35" s="6" t="s">
        <v>14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31">
        <f t="shared" si="2"/>
        <v>0</v>
      </c>
    </row>
    <row r="36" spans="1:15" ht="20.100000000000001" customHeight="1" x14ac:dyDescent="0.25">
      <c r="A36" s="4">
        <f t="shared" si="3"/>
        <v>8</v>
      </c>
      <c r="B36" s="16" t="s">
        <v>49</v>
      </c>
      <c r="C36" s="6">
        <v>1633</v>
      </c>
      <c r="D36" s="6" t="s">
        <v>16</v>
      </c>
      <c r="E36" s="9" t="s">
        <v>50</v>
      </c>
      <c r="F36" s="6">
        <v>2023</v>
      </c>
      <c r="G36" s="6">
        <v>22</v>
      </c>
      <c r="H36" s="6">
        <v>3</v>
      </c>
      <c r="I36" s="6" t="s">
        <v>23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31">
        <f t="shared" si="2"/>
        <v>0</v>
      </c>
    </row>
    <row r="37" spans="1:15" ht="20.100000000000001" customHeight="1" x14ac:dyDescent="0.25">
      <c r="A37" s="4">
        <f t="shared" si="3"/>
        <v>9</v>
      </c>
      <c r="B37" s="5" t="s">
        <v>43</v>
      </c>
      <c r="C37" s="6">
        <v>1402</v>
      </c>
      <c r="D37" s="6" t="s">
        <v>55</v>
      </c>
      <c r="E37" s="9" t="s">
        <v>56</v>
      </c>
      <c r="F37" s="6">
        <v>2022</v>
      </c>
      <c r="G37" s="6">
        <v>1</v>
      </c>
      <c r="H37" s="6">
        <v>2</v>
      </c>
      <c r="I37" s="6" t="s">
        <v>14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31">
        <f t="shared" si="2"/>
        <v>0</v>
      </c>
    </row>
    <row r="38" spans="1:15" ht="20.100000000000001" customHeight="1" x14ac:dyDescent="0.25">
      <c r="A38" s="4">
        <f t="shared" si="3"/>
        <v>10</v>
      </c>
      <c r="B38" s="5" t="s">
        <v>41</v>
      </c>
      <c r="C38" s="6">
        <v>150</v>
      </c>
      <c r="D38" s="6" t="s">
        <v>39</v>
      </c>
      <c r="E38" s="9" t="s">
        <v>42</v>
      </c>
      <c r="F38" s="6">
        <v>2022</v>
      </c>
      <c r="G38" s="6">
        <v>14</v>
      </c>
      <c r="H38" s="6">
        <v>2</v>
      </c>
      <c r="I38" s="6" t="s">
        <v>23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31">
        <f t="shared" si="2"/>
        <v>0</v>
      </c>
    </row>
    <row r="39" spans="1:15" ht="20.100000000000001" customHeight="1" x14ac:dyDescent="0.25">
      <c r="A39" s="4">
        <f t="shared" si="3"/>
        <v>11</v>
      </c>
      <c r="B39" s="16" t="s">
        <v>63</v>
      </c>
      <c r="C39" s="6">
        <v>1414</v>
      </c>
      <c r="D39" s="6" t="s">
        <v>11</v>
      </c>
      <c r="E39" s="9" t="s">
        <v>64</v>
      </c>
      <c r="F39" s="6">
        <v>2023</v>
      </c>
      <c r="G39" s="6">
        <v>13</v>
      </c>
      <c r="H39" s="6">
        <v>2</v>
      </c>
      <c r="I39" s="6" t="s">
        <v>23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31">
        <f t="shared" si="2"/>
        <v>0</v>
      </c>
    </row>
    <row r="40" spans="1:15" ht="20.100000000000001" customHeight="1" x14ac:dyDescent="0.25">
      <c r="A40" s="4">
        <f t="shared" si="3"/>
        <v>12</v>
      </c>
      <c r="B40" s="16" t="s">
        <v>65</v>
      </c>
      <c r="C40" s="6">
        <v>2020</v>
      </c>
      <c r="D40" s="6" t="s">
        <v>16</v>
      </c>
      <c r="E40" s="9" t="s">
        <v>66</v>
      </c>
      <c r="F40" s="6">
        <v>2022</v>
      </c>
      <c r="G40" s="6">
        <v>13</v>
      </c>
      <c r="H40" s="6">
        <v>2</v>
      </c>
      <c r="I40" s="6" t="s">
        <v>23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31">
        <f t="shared" si="2"/>
        <v>0</v>
      </c>
    </row>
    <row r="41" spans="1:15" ht="20.100000000000001" customHeight="1" x14ac:dyDescent="0.25">
      <c r="A41" s="4">
        <f t="shared" si="3"/>
        <v>13</v>
      </c>
      <c r="B41" s="16" t="s">
        <v>81</v>
      </c>
      <c r="C41" s="6">
        <v>1507</v>
      </c>
      <c r="D41" s="6" t="s">
        <v>11</v>
      </c>
      <c r="E41" s="5" t="s">
        <v>82</v>
      </c>
      <c r="F41" s="6">
        <v>2022</v>
      </c>
      <c r="G41" s="6">
        <v>16</v>
      </c>
      <c r="H41" s="6">
        <v>2</v>
      </c>
      <c r="I41" s="6" t="s">
        <v>23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31">
        <f t="shared" si="2"/>
        <v>0</v>
      </c>
    </row>
    <row r="42" spans="1:15" ht="20.100000000000001" customHeight="1" x14ac:dyDescent="0.25">
      <c r="A42" s="4">
        <f t="shared" si="3"/>
        <v>14</v>
      </c>
      <c r="B42" s="16" t="s">
        <v>81</v>
      </c>
      <c r="C42" s="6">
        <v>1531</v>
      </c>
      <c r="D42" s="6" t="s">
        <v>11</v>
      </c>
      <c r="E42" s="5" t="s">
        <v>83</v>
      </c>
      <c r="F42" s="6">
        <v>2022</v>
      </c>
      <c r="G42" s="6">
        <v>16</v>
      </c>
      <c r="H42" s="6">
        <v>2</v>
      </c>
      <c r="I42" s="6" t="s">
        <v>23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31">
        <f t="shared" si="2"/>
        <v>0</v>
      </c>
    </row>
    <row r="43" spans="1:15" ht="20.100000000000001" customHeight="1" x14ac:dyDescent="0.25">
      <c r="A43" s="4">
        <f t="shared" si="3"/>
        <v>15</v>
      </c>
      <c r="B43" s="16" t="s">
        <v>86</v>
      </c>
      <c r="C43" s="6">
        <v>116</v>
      </c>
      <c r="D43" s="6" t="s">
        <v>16</v>
      </c>
      <c r="E43" s="5" t="s">
        <v>87</v>
      </c>
      <c r="F43" s="6">
        <v>2022</v>
      </c>
      <c r="G43" s="6">
        <v>16</v>
      </c>
      <c r="H43" s="6">
        <v>2</v>
      </c>
      <c r="I43" s="6" t="s">
        <v>23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31">
        <f t="shared" si="2"/>
        <v>0</v>
      </c>
    </row>
    <row r="44" spans="1:15" ht="20.100000000000001" customHeight="1" x14ac:dyDescent="0.25">
      <c r="A44" s="4">
        <f t="shared" si="3"/>
        <v>16</v>
      </c>
      <c r="B44" s="16" t="s">
        <v>89</v>
      </c>
      <c r="C44" s="6">
        <v>838</v>
      </c>
      <c r="D44" s="6" t="s">
        <v>11</v>
      </c>
      <c r="E44" s="5" t="s">
        <v>90</v>
      </c>
      <c r="F44" s="6">
        <v>2022</v>
      </c>
      <c r="G44" s="6">
        <v>13</v>
      </c>
      <c r="H44" s="6">
        <v>2</v>
      </c>
      <c r="I44" s="6" t="s">
        <v>23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31">
        <f t="shared" si="2"/>
        <v>0</v>
      </c>
    </row>
    <row r="45" spans="1:15" ht="20.100000000000001" customHeight="1" x14ac:dyDescent="0.25">
      <c r="A45" s="4">
        <f t="shared" si="3"/>
        <v>17</v>
      </c>
      <c r="B45" s="16" t="s">
        <v>91</v>
      </c>
      <c r="C45" s="6">
        <v>847</v>
      </c>
      <c r="D45" s="6" t="s">
        <v>11</v>
      </c>
      <c r="E45" s="5" t="s">
        <v>92</v>
      </c>
      <c r="F45" s="6">
        <v>2022</v>
      </c>
      <c r="G45" s="6">
        <v>20</v>
      </c>
      <c r="H45" s="6">
        <v>2</v>
      </c>
      <c r="I45" s="6" t="s">
        <v>23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31">
        <f t="shared" si="2"/>
        <v>0</v>
      </c>
    </row>
    <row r="46" spans="1:15" ht="20.100000000000001" customHeight="1" x14ac:dyDescent="0.25">
      <c r="A46" s="4">
        <f t="shared" si="3"/>
        <v>18</v>
      </c>
      <c r="B46" s="16" t="s">
        <v>76</v>
      </c>
      <c r="C46" s="6">
        <v>2140</v>
      </c>
      <c r="D46" s="6" t="s">
        <v>11</v>
      </c>
      <c r="E46" s="5" t="s">
        <v>22</v>
      </c>
      <c r="F46" s="6">
        <v>2024</v>
      </c>
      <c r="G46" s="6">
        <v>9</v>
      </c>
      <c r="H46" s="7">
        <v>2</v>
      </c>
      <c r="I46" s="8" t="s">
        <v>23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31">
        <f t="shared" si="2"/>
        <v>0</v>
      </c>
    </row>
    <row r="47" spans="1:15" ht="20.100000000000001" customHeight="1" x14ac:dyDescent="0.25">
      <c r="A47" s="4">
        <f t="shared" si="3"/>
        <v>19</v>
      </c>
      <c r="B47" s="16" t="s">
        <v>24</v>
      </c>
      <c r="C47" s="6">
        <v>2111</v>
      </c>
      <c r="D47" s="6" t="s">
        <v>11</v>
      </c>
      <c r="E47" s="9" t="s">
        <v>25</v>
      </c>
      <c r="F47" s="6">
        <v>2023</v>
      </c>
      <c r="G47" s="6">
        <v>8</v>
      </c>
      <c r="H47" s="7">
        <v>2</v>
      </c>
      <c r="I47" s="8" t="s">
        <v>18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31">
        <f t="shared" si="2"/>
        <v>0</v>
      </c>
    </row>
    <row r="48" spans="1:15" ht="20.100000000000001" customHeight="1" thickBot="1" x14ac:dyDescent="0.3">
      <c r="A48" s="4">
        <f t="shared" si="3"/>
        <v>20</v>
      </c>
      <c r="B48" s="5" t="s">
        <v>80</v>
      </c>
      <c r="C48" s="6">
        <v>440</v>
      </c>
      <c r="D48" s="6" t="s">
        <v>11</v>
      </c>
      <c r="E48" s="5" t="s">
        <v>187</v>
      </c>
      <c r="F48" s="6">
        <v>2022</v>
      </c>
      <c r="G48" s="6">
        <v>13</v>
      </c>
      <c r="H48" s="7">
        <v>2</v>
      </c>
      <c r="I48" s="8" t="s">
        <v>23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71">
        <f t="shared" si="2"/>
        <v>0</v>
      </c>
    </row>
    <row r="49" spans="1:17" ht="20.100000000000001" customHeight="1" thickTop="1" x14ac:dyDescent="0.25">
      <c r="L49" s="75">
        <f>SUM(L29:L48)</f>
        <v>0</v>
      </c>
      <c r="O49" s="70">
        <f>SUM(O29:O48)+L49</f>
        <v>0</v>
      </c>
    </row>
    <row r="50" spans="1:17" ht="20.100000000000001" customHeight="1" thickBot="1" x14ac:dyDescent="0.3"/>
    <row r="51" spans="1:17" ht="20.100000000000001" customHeight="1" thickBot="1" x14ac:dyDescent="0.3">
      <c r="A51" s="86" t="s">
        <v>169</v>
      </c>
      <c r="B51" s="87"/>
      <c r="C51" s="87"/>
      <c r="D51" s="87"/>
      <c r="E51" s="87"/>
      <c r="F51" s="87"/>
      <c r="G51" s="87"/>
      <c r="H51" s="87"/>
      <c r="I51" s="87"/>
      <c r="J51" s="88"/>
      <c r="K51" s="88"/>
      <c r="L51" s="88"/>
      <c r="M51" s="88"/>
      <c r="N51" s="88"/>
      <c r="O51" s="89"/>
    </row>
    <row r="52" spans="1:17" ht="75" x14ac:dyDescent="0.25">
      <c r="A52" s="1" t="s">
        <v>1</v>
      </c>
      <c r="B52" s="40" t="s">
        <v>2</v>
      </c>
      <c r="C52" s="2" t="s">
        <v>3</v>
      </c>
      <c r="D52" s="2" t="s">
        <v>4</v>
      </c>
      <c r="E52" s="2" t="s">
        <v>5</v>
      </c>
      <c r="F52" s="2" t="s">
        <v>6</v>
      </c>
      <c r="G52" s="2" t="s">
        <v>7</v>
      </c>
      <c r="H52" s="3" t="s">
        <v>8</v>
      </c>
      <c r="I52" s="3" t="s">
        <v>9</v>
      </c>
      <c r="J52" s="27" t="s">
        <v>146</v>
      </c>
      <c r="K52" s="27" t="s">
        <v>147</v>
      </c>
      <c r="L52" s="27" t="s">
        <v>148</v>
      </c>
      <c r="M52" s="27" t="s">
        <v>149</v>
      </c>
      <c r="N52" s="27" t="s">
        <v>150</v>
      </c>
      <c r="O52" s="28" t="s">
        <v>196</v>
      </c>
    </row>
    <row r="53" spans="1:17" ht="20.100000000000001" customHeight="1" x14ac:dyDescent="0.25">
      <c r="A53" s="4">
        <v>1</v>
      </c>
      <c r="B53" s="16" t="s">
        <v>26</v>
      </c>
      <c r="C53" s="6">
        <v>1845</v>
      </c>
      <c r="D53" s="6" t="s">
        <v>11</v>
      </c>
      <c r="E53" s="5" t="s">
        <v>27</v>
      </c>
      <c r="F53" s="6">
        <v>2025</v>
      </c>
      <c r="G53" s="6">
        <v>6</v>
      </c>
      <c r="H53" s="7">
        <v>2</v>
      </c>
      <c r="I53" s="8" t="s">
        <v>28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31">
        <f>((J53*12)+K53+(M53*4)+N53)</f>
        <v>0</v>
      </c>
    </row>
    <row r="54" spans="1:17" ht="20.100000000000001" customHeight="1" x14ac:dyDescent="0.25">
      <c r="A54" s="4">
        <f>A53+1</f>
        <v>2</v>
      </c>
      <c r="B54" s="5" t="s">
        <v>29</v>
      </c>
      <c r="C54" s="6">
        <v>2640</v>
      </c>
      <c r="D54" s="6" t="s">
        <v>11</v>
      </c>
      <c r="E54" s="5" t="s">
        <v>30</v>
      </c>
      <c r="F54" s="6">
        <v>2023</v>
      </c>
      <c r="G54" s="6">
        <v>11</v>
      </c>
      <c r="H54" s="6">
        <v>2</v>
      </c>
      <c r="I54" s="6" t="s">
        <v>23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31">
        <f t="shared" ref="O54:O72" si="4">((J54*12)+K54+(M54*4)+N54)</f>
        <v>0</v>
      </c>
    </row>
    <row r="55" spans="1:17" ht="20.100000000000001" customHeight="1" x14ac:dyDescent="0.25">
      <c r="A55" s="4">
        <f t="shared" ref="A55:A72" si="5">A54+1</f>
        <v>3</v>
      </c>
      <c r="B55" s="5" t="s">
        <v>31</v>
      </c>
      <c r="C55" s="6">
        <v>2720</v>
      </c>
      <c r="D55" s="6" t="s">
        <v>11</v>
      </c>
      <c r="E55" s="5" t="s">
        <v>30</v>
      </c>
      <c r="F55" s="6">
        <v>2024</v>
      </c>
      <c r="G55" s="6">
        <v>11</v>
      </c>
      <c r="H55" s="6">
        <v>2</v>
      </c>
      <c r="I55" s="6" t="s">
        <v>23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31">
        <f t="shared" si="4"/>
        <v>0</v>
      </c>
    </row>
    <row r="56" spans="1:17" ht="20.100000000000001" customHeight="1" x14ac:dyDescent="0.25">
      <c r="A56" s="4">
        <f t="shared" si="5"/>
        <v>4</v>
      </c>
      <c r="B56" s="5" t="s">
        <v>32</v>
      </c>
      <c r="C56" s="6">
        <v>125</v>
      </c>
      <c r="D56" s="6" t="s">
        <v>11</v>
      </c>
      <c r="E56" s="5" t="s">
        <v>33</v>
      </c>
      <c r="F56" s="6">
        <v>2022</v>
      </c>
      <c r="G56" s="6">
        <v>2</v>
      </c>
      <c r="H56" s="6">
        <v>1</v>
      </c>
      <c r="I56" s="6" t="s">
        <v>14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31">
        <f t="shared" si="4"/>
        <v>0</v>
      </c>
    </row>
    <row r="57" spans="1:17" ht="20.100000000000001" customHeight="1" x14ac:dyDescent="0.25">
      <c r="A57" s="4">
        <f t="shared" si="5"/>
        <v>5</v>
      </c>
      <c r="B57" s="5" t="s">
        <v>32</v>
      </c>
      <c r="C57" s="6">
        <v>125</v>
      </c>
      <c r="D57" s="6" t="s">
        <v>11</v>
      </c>
      <c r="E57" s="9" t="s">
        <v>33</v>
      </c>
      <c r="F57" s="6" t="s">
        <v>13</v>
      </c>
      <c r="G57" s="6" t="s">
        <v>34</v>
      </c>
      <c r="H57" s="10">
        <v>1</v>
      </c>
      <c r="I57" s="10" t="s">
        <v>35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31">
        <f t="shared" si="4"/>
        <v>0</v>
      </c>
    </row>
    <row r="58" spans="1:17" ht="20.100000000000001" customHeight="1" x14ac:dyDescent="0.25">
      <c r="A58" s="4">
        <f t="shared" si="5"/>
        <v>6</v>
      </c>
      <c r="B58" s="16" t="s">
        <v>36</v>
      </c>
      <c r="C58" s="6">
        <v>1815</v>
      </c>
      <c r="D58" s="6" t="s">
        <v>16</v>
      </c>
      <c r="E58" s="9" t="s">
        <v>37</v>
      </c>
      <c r="F58" s="6">
        <v>2022</v>
      </c>
      <c r="G58" s="6">
        <v>7</v>
      </c>
      <c r="H58" s="6">
        <v>2</v>
      </c>
      <c r="I58" s="6" t="s">
        <v>23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31">
        <f t="shared" si="4"/>
        <v>0</v>
      </c>
    </row>
    <row r="59" spans="1:17" ht="20.100000000000001" customHeight="1" x14ac:dyDescent="0.25">
      <c r="A59" s="4">
        <f t="shared" si="5"/>
        <v>7</v>
      </c>
      <c r="B59" s="5" t="s">
        <v>43</v>
      </c>
      <c r="C59" s="6">
        <v>925</v>
      </c>
      <c r="D59" s="6" t="s">
        <v>11</v>
      </c>
      <c r="E59" s="9" t="s">
        <v>44</v>
      </c>
      <c r="F59" s="6">
        <v>2022</v>
      </c>
      <c r="G59" s="6">
        <v>4</v>
      </c>
      <c r="H59" s="6">
        <v>1</v>
      </c>
      <c r="I59" s="6" t="s">
        <v>14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31">
        <f t="shared" si="4"/>
        <v>0</v>
      </c>
    </row>
    <row r="60" spans="1:17" ht="20.100000000000001" customHeight="1" x14ac:dyDescent="0.25">
      <c r="A60" s="4">
        <f t="shared" si="5"/>
        <v>8</v>
      </c>
      <c r="B60" s="16" t="s">
        <v>49</v>
      </c>
      <c r="C60" s="6">
        <v>1633</v>
      </c>
      <c r="D60" s="6" t="s">
        <v>16</v>
      </c>
      <c r="E60" s="9" t="s">
        <v>50</v>
      </c>
      <c r="F60" s="6">
        <v>2023</v>
      </c>
      <c r="G60" s="6">
        <v>22</v>
      </c>
      <c r="H60" s="6">
        <v>3</v>
      </c>
      <c r="I60" s="6" t="s">
        <v>23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31">
        <f t="shared" si="4"/>
        <v>0</v>
      </c>
      <c r="Q60" s="21"/>
    </row>
    <row r="61" spans="1:17" ht="20.100000000000001" customHeight="1" x14ac:dyDescent="0.25">
      <c r="A61" s="4">
        <f t="shared" si="5"/>
        <v>9</v>
      </c>
      <c r="B61" s="5" t="s">
        <v>43</v>
      </c>
      <c r="C61" s="6">
        <v>1402</v>
      </c>
      <c r="D61" s="6" t="s">
        <v>55</v>
      </c>
      <c r="E61" s="9" t="s">
        <v>56</v>
      </c>
      <c r="F61" s="6">
        <v>2022</v>
      </c>
      <c r="G61" s="6">
        <v>2</v>
      </c>
      <c r="H61" s="6">
        <v>1</v>
      </c>
      <c r="I61" s="6" t="s">
        <v>14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31">
        <f t="shared" si="4"/>
        <v>0</v>
      </c>
      <c r="Q61" s="21"/>
    </row>
    <row r="62" spans="1:17" ht="20.100000000000001" customHeight="1" x14ac:dyDescent="0.25">
      <c r="A62" s="4">
        <f t="shared" si="5"/>
        <v>10</v>
      </c>
      <c r="B62" s="5" t="s">
        <v>41</v>
      </c>
      <c r="C62" s="6">
        <v>150</v>
      </c>
      <c r="D62" s="6" t="s">
        <v>39</v>
      </c>
      <c r="E62" s="9" t="s">
        <v>42</v>
      </c>
      <c r="F62" s="6">
        <v>2022</v>
      </c>
      <c r="G62" s="6">
        <v>14</v>
      </c>
      <c r="H62" s="6">
        <v>2</v>
      </c>
      <c r="I62" s="6" t="s">
        <v>23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31">
        <f t="shared" si="4"/>
        <v>0</v>
      </c>
      <c r="Q62" s="21"/>
    </row>
    <row r="63" spans="1:17" ht="20.100000000000001" customHeight="1" x14ac:dyDescent="0.25">
      <c r="A63" s="4">
        <f t="shared" si="5"/>
        <v>11</v>
      </c>
      <c r="B63" s="16" t="s">
        <v>63</v>
      </c>
      <c r="C63" s="6">
        <v>1414</v>
      </c>
      <c r="D63" s="6" t="s">
        <v>11</v>
      </c>
      <c r="E63" s="9" t="s">
        <v>64</v>
      </c>
      <c r="F63" s="6">
        <v>2023</v>
      </c>
      <c r="G63" s="6">
        <v>13</v>
      </c>
      <c r="H63" s="6">
        <v>2</v>
      </c>
      <c r="I63" s="6" t="s">
        <v>23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31">
        <f t="shared" si="4"/>
        <v>0</v>
      </c>
      <c r="Q63" s="21"/>
    </row>
    <row r="64" spans="1:17" ht="20.100000000000001" customHeight="1" x14ac:dyDescent="0.25">
      <c r="A64" s="4">
        <f t="shared" si="5"/>
        <v>12</v>
      </c>
      <c r="B64" s="16" t="s">
        <v>65</v>
      </c>
      <c r="C64" s="6">
        <v>2020</v>
      </c>
      <c r="D64" s="6" t="s">
        <v>16</v>
      </c>
      <c r="E64" s="9" t="s">
        <v>66</v>
      </c>
      <c r="F64" s="6">
        <v>2022</v>
      </c>
      <c r="G64" s="6">
        <v>13</v>
      </c>
      <c r="H64" s="6">
        <v>2</v>
      </c>
      <c r="I64" s="6" t="s">
        <v>23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31">
        <f t="shared" si="4"/>
        <v>0</v>
      </c>
      <c r="Q64" s="21"/>
    </row>
    <row r="65" spans="1:18" ht="20.100000000000001" customHeight="1" x14ac:dyDescent="0.25">
      <c r="A65" s="4">
        <f t="shared" si="5"/>
        <v>13</v>
      </c>
      <c r="B65" s="16" t="s">
        <v>81</v>
      </c>
      <c r="C65" s="6">
        <v>1507</v>
      </c>
      <c r="D65" s="6" t="s">
        <v>11</v>
      </c>
      <c r="E65" s="5" t="s">
        <v>82</v>
      </c>
      <c r="F65" s="6">
        <v>2022</v>
      </c>
      <c r="G65" s="6">
        <v>16</v>
      </c>
      <c r="H65" s="6">
        <v>2</v>
      </c>
      <c r="I65" s="6" t="s">
        <v>23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31">
        <f t="shared" si="4"/>
        <v>0</v>
      </c>
      <c r="Q65" s="21"/>
    </row>
    <row r="66" spans="1:18" ht="20.100000000000001" customHeight="1" x14ac:dyDescent="0.25">
      <c r="A66" s="4">
        <f t="shared" si="5"/>
        <v>14</v>
      </c>
      <c r="B66" s="16" t="s">
        <v>81</v>
      </c>
      <c r="C66" s="6">
        <v>1531</v>
      </c>
      <c r="D66" s="6" t="s">
        <v>11</v>
      </c>
      <c r="E66" s="5" t="s">
        <v>83</v>
      </c>
      <c r="F66" s="6">
        <v>2022</v>
      </c>
      <c r="G66" s="6">
        <v>16</v>
      </c>
      <c r="H66" s="6">
        <v>2</v>
      </c>
      <c r="I66" s="6" t="s">
        <v>23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31">
        <f t="shared" si="4"/>
        <v>0</v>
      </c>
      <c r="Q66" s="21"/>
    </row>
    <row r="67" spans="1:18" ht="20.100000000000001" customHeight="1" x14ac:dyDescent="0.25">
      <c r="A67" s="4">
        <f t="shared" si="5"/>
        <v>15</v>
      </c>
      <c r="B67" s="16" t="s">
        <v>86</v>
      </c>
      <c r="C67" s="6">
        <v>116</v>
      </c>
      <c r="D67" s="6" t="s">
        <v>16</v>
      </c>
      <c r="E67" s="5" t="s">
        <v>87</v>
      </c>
      <c r="F67" s="6">
        <v>2022</v>
      </c>
      <c r="G67" s="6">
        <v>13</v>
      </c>
      <c r="H67" s="6">
        <v>2</v>
      </c>
      <c r="I67" s="6" t="s">
        <v>23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31">
        <f t="shared" si="4"/>
        <v>0</v>
      </c>
      <c r="Q67" s="21"/>
    </row>
    <row r="68" spans="1:18" ht="20.100000000000001" customHeight="1" x14ac:dyDescent="0.25">
      <c r="A68" s="4">
        <f t="shared" si="5"/>
        <v>16</v>
      </c>
      <c r="B68" s="16" t="s">
        <v>89</v>
      </c>
      <c r="C68" s="6">
        <v>838</v>
      </c>
      <c r="D68" s="6" t="s">
        <v>11</v>
      </c>
      <c r="E68" s="5" t="s">
        <v>90</v>
      </c>
      <c r="F68" s="6">
        <v>2022</v>
      </c>
      <c r="G68" s="6">
        <v>20</v>
      </c>
      <c r="H68" s="6">
        <v>2</v>
      </c>
      <c r="I68" s="6" t="s">
        <v>23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31">
        <f t="shared" si="4"/>
        <v>0</v>
      </c>
      <c r="Q68" s="21"/>
    </row>
    <row r="69" spans="1:18" ht="20.100000000000001" customHeight="1" x14ac:dyDescent="0.25">
      <c r="A69" s="4">
        <f t="shared" si="5"/>
        <v>17</v>
      </c>
      <c r="B69" s="16" t="s">
        <v>91</v>
      </c>
      <c r="C69" s="6">
        <v>847</v>
      </c>
      <c r="D69" s="6" t="s">
        <v>11</v>
      </c>
      <c r="E69" s="5" t="s">
        <v>92</v>
      </c>
      <c r="F69" s="6">
        <v>2022</v>
      </c>
      <c r="G69" s="6">
        <v>9</v>
      </c>
      <c r="H69" s="6">
        <v>2</v>
      </c>
      <c r="I69" s="6" t="s">
        <v>23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31">
        <f t="shared" si="4"/>
        <v>0</v>
      </c>
      <c r="Q69" s="21"/>
    </row>
    <row r="70" spans="1:18" ht="20.100000000000001" customHeight="1" x14ac:dyDescent="0.25">
      <c r="A70" s="4">
        <f t="shared" si="5"/>
        <v>18</v>
      </c>
      <c r="B70" s="16" t="s">
        <v>76</v>
      </c>
      <c r="C70" s="6">
        <v>2140</v>
      </c>
      <c r="D70" s="6" t="s">
        <v>11</v>
      </c>
      <c r="E70" s="5" t="s">
        <v>22</v>
      </c>
      <c r="F70" s="6">
        <v>2024</v>
      </c>
      <c r="G70" s="6">
        <v>8</v>
      </c>
      <c r="H70" s="7">
        <v>2</v>
      </c>
      <c r="I70" s="8" t="s">
        <v>23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31">
        <f t="shared" si="4"/>
        <v>0</v>
      </c>
    </row>
    <row r="71" spans="1:18" ht="20.100000000000001" customHeight="1" x14ac:dyDescent="0.25">
      <c r="A71" s="4">
        <f t="shared" si="5"/>
        <v>19</v>
      </c>
      <c r="B71" s="16" t="s">
        <v>24</v>
      </c>
      <c r="C71" s="6">
        <v>2111</v>
      </c>
      <c r="D71" s="6" t="s">
        <v>11</v>
      </c>
      <c r="E71" s="9" t="s">
        <v>25</v>
      </c>
      <c r="F71" s="6">
        <v>2023</v>
      </c>
      <c r="G71" s="6">
        <v>5</v>
      </c>
      <c r="H71" s="7">
        <v>2</v>
      </c>
      <c r="I71" s="8" t="s">
        <v>18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31">
        <f t="shared" si="4"/>
        <v>0</v>
      </c>
    </row>
    <row r="72" spans="1:18" ht="20.100000000000001" customHeight="1" thickBot="1" x14ac:dyDescent="0.3">
      <c r="A72" s="4">
        <f t="shared" si="5"/>
        <v>20</v>
      </c>
      <c r="B72" s="5" t="s">
        <v>80</v>
      </c>
      <c r="C72" s="6">
        <v>440</v>
      </c>
      <c r="D72" s="6" t="s">
        <v>11</v>
      </c>
      <c r="E72" s="5" t="s">
        <v>187</v>
      </c>
      <c r="F72" s="6">
        <v>2022</v>
      </c>
      <c r="G72" s="6">
        <v>13</v>
      </c>
      <c r="H72" s="7">
        <v>2</v>
      </c>
      <c r="I72" s="8" t="s">
        <v>23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71">
        <f t="shared" si="4"/>
        <v>0</v>
      </c>
    </row>
    <row r="73" spans="1:18" ht="20.100000000000001" customHeight="1" thickTop="1" x14ac:dyDescent="0.25">
      <c r="L73" s="75">
        <f>SUM(L53:L72)</f>
        <v>0</v>
      </c>
      <c r="O73" s="70">
        <f>SUM(O53:O72)+L73</f>
        <v>0</v>
      </c>
    </row>
    <row r="74" spans="1:18" ht="20.100000000000001" customHeight="1" thickBot="1" x14ac:dyDescent="0.3"/>
    <row r="75" spans="1:18" s="47" customFormat="1" ht="35.1" customHeight="1" thickBot="1" x14ac:dyDescent="0.25">
      <c r="A75" s="77" t="s">
        <v>197</v>
      </c>
      <c r="B75" s="78"/>
      <c r="C75" s="78"/>
      <c r="D75" s="78"/>
      <c r="E75" s="78"/>
      <c r="F75" s="78"/>
      <c r="G75" s="78"/>
      <c r="H75" s="78"/>
      <c r="I75" s="78"/>
      <c r="J75" s="78"/>
      <c r="K75" s="79"/>
      <c r="L75" s="45"/>
      <c r="M75" s="46"/>
      <c r="N75" s="46"/>
      <c r="O75" s="46"/>
      <c r="P75" s="46"/>
      <c r="Q75" s="46"/>
      <c r="R75" s="46"/>
    </row>
    <row r="76" spans="1:18" s="12" customFormat="1" ht="30" x14ac:dyDescent="0.25">
      <c r="A76" s="1" t="s">
        <v>158</v>
      </c>
      <c r="B76" s="81" t="s">
        <v>198</v>
      </c>
      <c r="C76" s="82"/>
      <c r="D76" s="82"/>
      <c r="E76" s="28" t="s">
        <v>159</v>
      </c>
      <c r="G76" s="1" t="s">
        <v>158</v>
      </c>
      <c r="H76" s="81" t="s">
        <v>199</v>
      </c>
      <c r="I76" s="82"/>
      <c r="J76" s="82"/>
      <c r="K76" s="28" t="s">
        <v>159</v>
      </c>
      <c r="L76" s="11"/>
    </row>
    <row r="77" spans="1:18" s="12" customFormat="1" ht="20.100000000000001" customHeight="1" x14ac:dyDescent="0.25">
      <c r="A77" s="4">
        <v>1</v>
      </c>
      <c r="B77" s="80" t="s">
        <v>160</v>
      </c>
      <c r="C77" s="80"/>
      <c r="D77" s="80"/>
      <c r="E77" s="48">
        <v>0</v>
      </c>
      <c r="G77" s="4">
        <v>1</v>
      </c>
      <c r="H77" s="80" t="s">
        <v>160</v>
      </c>
      <c r="I77" s="80"/>
      <c r="J77" s="80"/>
      <c r="K77" s="48">
        <v>0</v>
      </c>
      <c r="L77" s="11"/>
    </row>
    <row r="78" spans="1:18" s="12" customFormat="1" ht="20.100000000000001" customHeight="1" x14ac:dyDescent="0.25">
      <c r="A78" s="4">
        <v>2</v>
      </c>
      <c r="B78" s="80" t="s">
        <v>161</v>
      </c>
      <c r="C78" s="80"/>
      <c r="D78" s="80"/>
      <c r="E78" s="48">
        <v>0</v>
      </c>
      <c r="G78" s="4">
        <v>2</v>
      </c>
      <c r="H78" s="80" t="s">
        <v>161</v>
      </c>
      <c r="I78" s="80"/>
      <c r="J78" s="80"/>
      <c r="K78" s="48">
        <v>0</v>
      </c>
      <c r="L78" s="11"/>
    </row>
    <row r="79" spans="1:18" s="12" customFormat="1" ht="20.100000000000001" customHeight="1" x14ac:dyDescent="0.25">
      <c r="A79" s="4">
        <v>3</v>
      </c>
      <c r="B79" s="80" t="s">
        <v>162</v>
      </c>
      <c r="C79" s="80"/>
      <c r="D79" s="80"/>
      <c r="E79" s="48">
        <v>0</v>
      </c>
      <c r="G79" s="4">
        <v>3</v>
      </c>
      <c r="H79" s="80" t="s">
        <v>162</v>
      </c>
      <c r="I79" s="80"/>
      <c r="J79" s="80"/>
      <c r="K79" s="48">
        <v>0</v>
      </c>
      <c r="L79" s="11"/>
    </row>
    <row r="80" spans="1:18" s="12" customFormat="1" ht="20.100000000000001" customHeight="1" x14ac:dyDescent="0.25">
      <c r="A80" s="4">
        <v>4</v>
      </c>
      <c r="B80" s="80" t="s">
        <v>163</v>
      </c>
      <c r="C80" s="80"/>
      <c r="D80" s="80"/>
      <c r="E80" s="48">
        <v>0</v>
      </c>
      <c r="G80" s="4">
        <v>4</v>
      </c>
      <c r="H80" s="80" t="s">
        <v>163</v>
      </c>
      <c r="I80" s="80"/>
      <c r="J80" s="80"/>
      <c r="K80" s="48">
        <v>0</v>
      </c>
      <c r="L80" s="11"/>
    </row>
    <row r="81" spans="1:13" s="12" customFormat="1" ht="14.25" x14ac:dyDescent="0.25">
      <c r="L81" s="11"/>
      <c r="M81" s="49"/>
    </row>
    <row r="82" spans="1:13" s="12" customFormat="1" ht="21" customHeight="1" x14ac:dyDescent="0.25">
      <c r="A82" s="76" t="s">
        <v>164</v>
      </c>
      <c r="B82" s="76"/>
      <c r="C82" s="51"/>
      <c r="D82" s="51"/>
      <c r="E82" s="51"/>
      <c r="F82" s="51"/>
      <c r="G82" s="51"/>
      <c r="H82" s="51"/>
      <c r="L82" s="11"/>
      <c r="M82" s="49"/>
    </row>
    <row r="83" spans="1:13" s="12" customFormat="1" ht="14.25" x14ac:dyDescent="0.25">
      <c r="L83" s="11"/>
      <c r="M83" s="49"/>
    </row>
    <row r="84" spans="1:13" s="12" customFormat="1" ht="21" customHeight="1" x14ac:dyDescent="0.25">
      <c r="A84" s="76" t="s">
        <v>165</v>
      </c>
      <c r="B84" s="76"/>
      <c r="C84" s="51"/>
      <c r="D84" s="51"/>
      <c r="E84" s="51"/>
      <c r="F84" s="51"/>
      <c r="G84" s="51"/>
      <c r="H84" s="51"/>
      <c r="L84" s="11"/>
      <c r="M84" s="49"/>
    </row>
    <row r="85" spans="1:13" s="12" customFormat="1" ht="14.25" x14ac:dyDescent="0.25">
      <c r="L85" s="11"/>
      <c r="M85" s="49"/>
    </row>
    <row r="86" spans="1:13" s="12" customFormat="1" ht="24" customHeight="1" x14ac:dyDescent="0.25">
      <c r="A86" s="76" t="s">
        <v>166</v>
      </c>
      <c r="B86" s="76"/>
      <c r="C86" s="51"/>
      <c r="D86" s="51"/>
      <c r="E86" s="51"/>
      <c r="F86" s="51"/>
      <c r="G86" s="51"/>
      <c r="H86" s="51"/>
      <c r="L86" s="11"/>
      <c r="M86" s="49"/>
    </row>
    <row r="87" spans="1:13" s="12" customFormat="1" ht="14.25" x14ac:dyDescent="0.25">
      <c r="L87" s="11"/>
      <c r="M87" s="49"/>
    </row>
    <row r="88" spans="1:13" s="12" customFormat="1" ht="20.25" customHeight="1" x14ac:dyDescent="0.25">
      <c r="B88" s="50" t="s">
        <v>167</v>
      </c>
      <c r="C88" s="51"/>
      <c r="D88" s="51"/>
      <c r="L88" s="11"/>
      <c r="M88" s="49"/>
    </row>
  </sheetData>
  <sheetProtection selectLockedCells="1"/>
  <mergeCells count="19">
    <mergeCell ref="A1:O1"/>
    <mergeCell ref="A2:O2"/>
    <mergeCell ref="A3:O3"/>
    <mergeCell ref="A27:O27"/>
    <mergeCell ref="A51:O51"/>
    <mergeCell ref="A75:K75"/>
    <mergeCell ref="B76:D76"/>
    <mergeCell ref="H76:J76"/>
    <mergeCell ref="B77:D77"/>
    <mergeCell ref="H77:J77"/>
    <mergeCell ref="A86:B86"/>
    <mergeCell ref="B80:D80"/>
    <mergeCell ref="H80:J80"/>
    <mergeCell ref="A82:B82"/>
    <mergeCell ref="B78:D78"/>
    <mergeCell ref="H78:J78"/>
    <mergeCell ref="B79:D79"/>
    <mergeCell ref="H79:J79"/>
    <mergeCell ref="A84:B8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93D7-0909-48AC-826F-88A93B2B1449}">
  <dimension ref="A1:R96"/>
  <sheetViews>
    <sheetView topLeftCell="A59" zoomScale="80" zoomScaleNormal="80" workbookViewId="0">
      <selection activeCell="O81" sqref="O81"/>
    </sheetView>
  </sheetViews>
  <sheetFormatPr defaultRowHeight="15" x14ac:dyDescent="0.25"/>
  <cols>
    <col min="2" max="2" width="41.140625" customWidth="1"/>
    <col min="3" max="3" width="11" customWidth="1"/>
    <col min="4" max="4" width="13.5703125" customWidth="1"/>
    <col min="5" max="5" width="16" customWidth="1"/>
    <col min="7" max="7" width="17" customWidth="1"/>
    <col min="8" max="8" width="12.140625" customWidth="1"/>
    <col min="9" max="9" width="13.28515625" customWidth="1"/>
    <col min="10" max="10" width="16.85546875" customWidth="1"/>
    <col min="11" max="11" width="14.28515625" customWidth="1"/>
    <col min="12" max="12" width="15.85546875" customWidth="1"/>
    <col min="13" max="13" width="14.5703125" customWidth="1"/>
    <col min="14" max="14" width="19.5703125" customWidth="1"/>
    <col min="15" max="15" width="29.140625" customWidth="1"/>
  </cols>
  <sheetData>
    <row r="1" spans="1:15" ht="18.75" thickBot="1" x14ac:dyDescent="0.3">
      <c r="A1" s="83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63.95" customHeight="1" thickBot="1" x14ac:dyDescent="0.3">
      <c r="A2" s="77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thickBot="1" x14ac:dyDescent="0.3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8"/>
      <c r="K3" s="88"/>
      <c r="L3" s="88"/>
      <c r="M3" s="88"/>
      <c r="N3" s="88"/>
      <c r="O3" s="89"/>
    </row>
    <row r="4" spans="1:15" ht="75" x14ac:dyDescent="0.25">
      <c r="A4" s="1" t="s">
        <v>1</v>
      </c>
      <c r="B4" s="40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8</v>
      </c>
      <c r="H4" s="3" t="s">
        <v>7</v>
      </c>
      <c r="I4" s="13" t="s">
        <v>9</v>
      </c>
      <c r="J4" s="27" t="s">
        <v>146</v>
      </c>
      <c r="K4" s="27" t="s">
        <v>147</v>
      </c>
      <c r="L4" s="27" t="s">
        <v>148</v>
      </c>
      <c r="M4" s="27" t="s">
        <v>149</v>
      </c>
      <c r="N4" s="27" t="s">
        <v>150</v>
      </c>
      <c r="O4" s="28" t="s">
        <v>151</v>
      </c>
    </row>
    <row r="5" spans="1:15" ht="20.100000000000001" customHeight="1" x14ac:dyDescent="0.25">
      <c r="A5" s="14">
        <v>1</v>
      </c>
      <c r="B5" s="5" t="s">
        <v>93</v>
      </c>
      <c r="C5" s="6">
        <v>3146</v>
      </c>
      <c r="D5" s="6" t="s">
        <v>39</v>
      </c>
      <c r="E5" s="9" t="s">
        <v>94</v>
      </c>
      <c r="F5" s="6" t="s">
        <v>95</v>
      </c>
      <c r="G5" s="6">
        <v>2</v>
      </c>
      <c r="H5" s="6">
        <v>13</v>
      </c>
      <c r="I5" s="6" t="s">
        <v>23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31">
        <f>((J5*12)+K5+(M5*4)+N5)*3</f>
        <v>0</v>
      </c>
    </row>
    <row r="6" spans="1:15" ht="20.100000000000001" customHeight="1" x14ac:dyDescent="0.25">
      <c r="A6" s="14">
        <f>A5+1</f>
        <v>2</v>
      </c>
      <c r="B6" s="5" t="s">
        <v>96</v>
      </c>
      <c r="C6" s="6">
        <v>3216</v>
      </c>
      <c r="D6" s="6" t="s">
        <v>39</v>
      </c>
      <c r="E6" s="9" t="s">
        <v>94</v>
      </c>
      <c r="F6" s="6" t="s">
        <v>95</v>
      </c>
      <c r="G6" s="6">
        <v>2</v>
      </c>
      <c r="H6" s="6">
        <v>13</v>
      </c>
      <c r="I6" s="6" t="s">
        <v>23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31">
        <f t="shared" ref="O6:O27" si="0">((J6*12)+K6+(M6*4)+N6)*3</f>
        <v>0</v>
      </c>
    </row>
    <row r="7" spans="1:15" ht="20.100000000000001" customHeight="1" x14ac:dyDescent="0.25">
      <c r="A7" s="14">
        <f t="shared" ref="A7:A27" si="1">A6+1</f>
        <v>3</v>
      </c>
      <c r="B7" s="9" t="s">
        <v>139</v>
      </c>
      <c r="C7" s="6">
        <v>3120</v>
      </c>
      <c r="D7" s="6" t="s">
        <v>39</v>
      </c>
      <c r="E7" s="9" t="s">
        <v>140</v>
      </c>
      <c r="F7" s="6">
        <v>2023</v>
      </c>
      <c r="G7" s="6">
        <v>2</v>
      </c>
      <c r="H7" s="15">
        <v>8</v>
      </c>
      <c r="I7" s="37" t="s">
        <v>23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31">
        <f t="shared" si="0"/>
        <v>0</v>
      </c>
    </row>
    <row r="8" spans="1:15" ht="20.100000000000001" customHeight="1" x14ac:dyDescent="0.25">
      <c r="A8" s="14">
        <f t="shared" si="1"/>
        <v>4</v>
      </c>
      <c r="B8" s="9" t="s">
        <v>139</v>
      </c>
      <c r="C8" s="6">
        <v>3250</v>
      </c>
      <c r="D8" s="6" t="s">
        <v>39</v>
      </c>
      <c r="E8" s="9" t="s">
        <v>140</v>
      </c>
      <c r="F8" s="6" t="s">
        <v>13</v>
      </c>
      <c r="G8" s="6">
        <v>2</v>
      </c>
      <c r="H8" s="15">
        <v>8</v>
      </c>
      <c r="I8" s="15" t="s">
        <v>23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31">
        <f t="shared" si="0"/>
        <v>0</v>
      </c>
    </row>
    <row r="9" spans="1:15" ht="20.100000000000001" customHeight="1" x14ac:dyDescent="0.25">
      <c r="A9" s="14">
        <f t="shared" si="1"/>
        <v>5</v>
      </c>
      <c r="B9" s="9" t="s">
        <v>103</v>
      </c>
      <c r="C9" s="6">
        <v>3245</v>
      </c>
      <c r="D9" s="6" t="s">
        <v>39</v>
      </c>
      <c r="E9" s="9" t="s">
        <v>104</v>
      </c>
      <c r="F9" s="6">
        <v>2021</v>
      </c>
      <c r="G9" s="6">
        <v>2</v>
      </c>
      <c r="H9" s="15">
        <v>9</v>
      </c>
      <c r="I9" s="37" t="s">
        <v>23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31">
        <f t="shared" si="0"/>
        <v>0</v>
      </c>
    </row>
    <row r="10" spans="1:15" ht="20.100000000000001" customHeight="1" x14ac:dyDescent="0.25">
      <c r="A10" s="14">
        <f t="shared" si="1"/>
        <v>6</v>
      </c>
      <c r="B10" s="9" t="s">
        <v>105</v>
      </c>
      <c r="C10" s="6">
        <v>243</v>
      </c>
      <c r="D10" s="6" t="s">
        <v>97</v>
      </c>
      <c r="E10" s="9" t="s">
        <v>106</v>
      </c>
      <c r="F10" s="6">
        <v>2021</v>
      </c>
      <c r="G10" s="6">
        <v>2</v>
      </c>
      <c r="H10" s="15">
        <v>8</v>
      </c>
      <c r="I10" s="37" t="s">
        <v>23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31">
        <f t="shared" si="0"/>
        <v>0</v>
      </c>
    </row>
    <row r="11" spans="1:15" ht="20.100000000000001" customHeight="1" x14ac:dyDescent="0.25">
      <c r="A11" s="14">
        <f t="shared" si="1"/>
        <v>7</v>
      </c>
      <c r="B11" s="9" t="s">
        <v>115</v>
      </c>
      <c r="C11" s="6">
        <v>344</v>
      </c>
      <c r="D11" s="6" t="s">
        <v>16</v>
      </c>
      <c r="E11" s="9" t="s">
        <v>116</v>
      </c>
      <c r="F11" s="6">
        <v>2021</v>
      </c>
      <c r="G11" s="6">
        <v>2</v>
      </c>
      <c r="H11" s="6">
        <v>13</v>
      </c>
      <c r="I11" s="37" t="s">
        <v>23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31">
        <f t="shared" si="0"/>
        <v>0</v>
      </c>
    </row>
    <row r="12" spans="1:15" ht="20.100000000000001" customHeight="1" x14ac:dyDescent="0.25">
      <c r="A12" s="14">
        <f t="shared" si="1"/>
        <v>8</v>
      </c>
      <c r="B12" s="9" t="s">
        <v>117</v>
      </c>
      <c r="C12" s="6">
        <v>3939</v>
      </c>
      <c r="D12" s="6" t="s">
        <v>39</v>
      </c>
      <c r="E12" s="9" t="s">
        <v>118</v>
      </c>
      <c r="F12" s="6">
        <v>2023</v>
      </c>
      <c r="G12" s="6">
        <v>2</v>
      </c>
      <c r="H12" s="6">
        <v>15</v>
      </c>
      <c r="I12" s="6" t="s">
        <v>23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31">
        <f t="shared" si="0"/>
        <v>0</v>
      </c>
    </row>
    <row r="13" spans="1:15" ht="20.100000000000001" customHeight="1" x14ac:dyDescent="0.25">
      <c r="A13" s="14">
        <f t="shared" si="1"/>
        <v>9</v>
      </c>
      <c r="B13" s="9" t="s">
        <v>117</v>
      </c>
      <c r="C13" s="6">
        <v>3983</v>
      </c>
      <c r="D13" s="6" t="s">
        <v>39</v>
      </c>
      <c r="E13" s="9" t="s">
        <v>118</v>
      </c>
      <c r="F13" s="6">
        <v>2023</v>
      </c>
      <c r="G13" s="6">
        <v>2</v>
      </c>
      <c r="H13" s="6">
        <v>15</v>
      </c>
      <c r="I13" s="6" t="s">
        <v>23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31">
        <f t="shared" si="0"/>
        <v>0</v>
      </c>
    </row>
    <row r="14" spans="1:15" ht="20.100000000000001" customHeight="1" x14ac:dyDescent="0.25">
      <c r="A14" s="14">
        <f t="shared" si="1"/>
        <v>10</v>
      </c>
      <c r="B14" s="5" t="s">
        <v>121</v>
      </c>
      <c r="C14" s="6">
        <v>6360</v>
      </c>
      <c r="D14" s="6" t="s">
        <v>39</v>
      </c>
      <c r="E14" s="9" t="s">
        <v>122</v>
      </c>
      <c r="F14" s="6">
        <v>2022</v>
      </c>
      <c r="G14" s="6">
        <v>2</v>
      </c>
      <c r="H14" s="6">
        <v>11</v>
      </c>
      <c r="I14" s="6" t="s">
        <v>23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31">
        <f t="shared" si="0"/>
        <v>0</v>
      </c>
    </row>
    <row r="15" spans="1:15" ht="20.100000000000001" customHeight="1" x14ac:dyDescent="0.25">
      <c r="A15" s="14">
        <f t="shared" si="1"/>
        <v>11</v>
      </c>
      <c r="B15" s="5" t="s">
        <v>123</v>
      </c>
      <c r="C15" s="6">
        <v>4030</v>
      </c>
      <c r="D15" s="6" t="s">
        <v>39</v>
      </c>
      <c r="E15" s="9" t="s">
        <v>118</v>
      </c>
      <c r="F15" s="6">
        <v>2021</v>
      </c>
      <c r="G15" s="6">
        <v>2</v>
      </c>
      <c r="H15" s="6">
        <v>13</v>
      </c>
      <c r="I15" s="6" t="s">
        <v>23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31">
        <f t="shared" si="0"/>
        <v>0</v>
      </c>
    </row>
    <row r="16" spans="1:15" ht="20.100000000000001" customHeight="1" x14ac:dyDescent="0.25">
      <c r="A16" s="14">
        <f t="shared" si="1"/>
        <v>12</v>
      </c>
      <c r="B16" s="5" t="s">
        <v>141</v>
      </c>
      <c r="C16" s="6">
        <v>3770</v>
      </c>
      <c r="D16" s="6" t="s">
        <v>39</v>
      </c>
      <c r="E16" s="9" t="s">
        <v>94</v>
      </c>
      <c r="F16" s="23" t="s">
        <v>13</v>
      </c>
      <c r="G16" s="7">
        <v>1</v>
      </c>
      <c r="H16" s="23" t="s">
        <v>142</v>
      </c>
      <c r="I16" s="8" t="s">
        <v>14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31">
        <f t="shared" si="0"/>
        <v>0</v>
      </c>
    </row>
    <row r="17" spans="1:15" ht="20.100000000000001" customHeight="1" x14ac:dyDescent="0.25">
      <c r="A17" s="14">
        <f t="shared" si="1"/>
        <v>13</v>
      </c>
      <c r="B17" s="5" t="s">
        <v>38</v>
      </c>
      <c r="C17" s="6">
        <v>1447</v>
      </c>
      <c r="D17" s="6" t="s">
        <v>39</v>
      </c>
      <c r="E17" s="9" t="s">
        <v>40</v>
      </c>
      <c r="F17" s="6">
        <v>2022</v>
      </c>
      <c r="G17" s="6">
        <v>2</v>
      </c>
      <c r="H17" s="6">
        <v>13</v>
      </c>
      <c r="I17" s="6" t="s">
        <v>23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31">
        <f t="shared" si="0"/>
        <v>0</v>
      </c>
    </row>
    <row r="18" spans="1:15" ht="20.100000000000001" customHeight="1" x14ac:dyDescent="0.25">
      <c r="A18" s="14">
        <f t="shared" si="1"/>
        <v>14</v>
      </c>
      <c r="B18" s="9" t="s">
        <v>60</v>
      </c>
      <c r="C18" s="35">
        <v>3916</v>
      </c>
      <c r="D18" s="35" t="s">
        <v>61</v>
      </c>
      <c r="E18" s="36" t="s">
        <v>62</v>
      </c>
      <c r="F18" s="35">
        <v>2021</v>
      </c>
      <c r="G18" s="35">
        <v>2</v>
      </c>
      <c r="H18" s="35">
        <v>20</v>
      </c>
      <c r="I18" s="35" t="s">
        <v>23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31">
        <f t="shared" si="0"/>
        <v>0</v>
      </c>
    </row>
    <row r="19" spans="1:15" ht="20.100000000000001" customHeight="1" x14ac:dyDescent="0.25">
      <c r="A19" s="14">
        <f t="shared" si="1"/>
        <v>15</v>
      </c>
      <c r="B19" s="9" t="s">
        <v>113</v>
      </c>
      <c r="C19" s="6">
        <v>1611</v>
      </c>
      <c r="D19" s="6" t="s">
        <v>39</v>
      </c>
      <c r="E19" s="9" t="s">
        <v>114</v>
      </c>
      <c r="F19" s="6">
        <v>2022</v>
      </c>
      <c r="G19" s="6">
        <v>2</v>
      </c>
      <c r="H19" s="6">
        <v>9</v>
      </c>
      <c r="I19" s="6" t="s">
        <v>188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31">
        <f t="shared" si="0"/>
        <v>0</v>
      </c>
    </row>
    <row r="20" spans="1:15" ht="20.100000000000001" customHeight="1" x14ac:dyDescent="0.25">
      <c r="A20" s="14">
        <f t="shared" si="1"/>
        <v>16</v>
      </c>
      <c r="B20" s="9" t="s">
        <v>57</v>
      </c>
      <c r="C20" s="6">
        <v>3030</v>
      </c>
      <c r="D20" s="6" t="s">
        <v>16</v>
      </c>
      <c r="E20" s="9" t="s">
        <v>58</v>
      </c>
      <c r="F20" s="6" t="s">
        <v>59</v>
      </c>
      <c r="G20" s="6">
        <v>3</v>
      </c>
      <c r="H20" s="32">
        <v>17</v>
      </c>
      <c r="I20" s="37" t="s">
        <v>23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31">
        <f t="shared" si="0"/>
        <v>0</v>
      </c>
    </row>
    <row r="21" spans="1:15" ht="20.100000000000001" customHeight="1" x14ac:dyDescent="0.25">
      <c r="A21" s="14">
        <f t="shared" si="1"/>
        <v>17</v>
      </c>
      <c r="B21" s="34" t="s">
        <v>129</v>
      </c>
      <c r="C21" s="6">
        <v>2910</v>
      </c>
      <c r="D21" s="6" t="s">
        <v>16</v>
      </c>
      <c r="E21" s="9" t="s">
        <v>130</v>
      </c>
      <c r="F21" s="6" t="s">
        <v>13</v>
      </c>
      <c r="G21" s="7">
        <v>2</v>
      </c>
      <c r="H21" s="6">
        <v>2</v>
      </c>
      <c r="I21" s="8" t="s">
        <v>23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31">
        <f t="shared" si="0"/>
        <v>0</v>
      </c>
    </row>
    <row r="22" spans="1:15" ht="20.100000000000001" customHeight="1" x14ac:dyDescent="0.25">
      <c r="A22" s="14">
        <f t="shared" si="1"/>
        <v>18</v>
      </c>
      <c r="B22" s="9" t="s">
        <v>129</v>
      </c>
      <c r="C22" s="6">
        <v>2930</v>
      </c>
      <c r="D22" s="6" t="s">
        <v>16</v>
      </c>
      <c r="E22" s="9" t="s">
        <v>130</v>
      </c>
      <c r="F22" s="6" t="s">
        <v>13</v>
      </c>
      <c r="G22" s="7">
        <v>2</v>
      </c>
      <c r="H22" s="6">
        <v>2</v>
      </c>
      <c r="I22" s="8" t="s">
        <v>23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31">
        <f t="shared" si="0"/>
        <v>0</v>
      </c>
    </row>
    <row r="23" spans="1:15" ht="20.100000000000001" customHeight="1" x14ac:dyDescent="0.25">
      <c r="A23" s="14">
        <f t="shared" si="1"/>
        <v>19</v>
      </c>
      <c r="B23" s="9" t="s">
        <v>129</v>
      </c>
      <c r="C23" s="6">
        <v>2950</v>
      </c>
      <c r="D23" s="6" t="s">
        <v>16</v>
      </c>
      <c r="E23" s="9" t="s">
        <v>130</v>
      </c>
      <c r="F23" s="6" t="s">
        <v>13</v>
      </c>
      <c r="G23" s="7">
        <v>2</v>
      </c>
      <c r="H23" s="6">
        <v>2</v>
      </c>
      <c r="I23" s="8" t="s">
        <v>23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31">
        <f t="shared" si="0"/>
        <v>0</v>
      </c>
    </row>
    <row r="24" spans="1:15" ht="20.100000000000001" customHeight="1" x14ac:dyDescent="0.25">
      <c r="A24" s="14">
        <f t="shared" si="1"/>
        <v>20</v>
      </c>
      <c r="B24" s="9" t="s">
        <v>131</v>
      </c>
      <c r="C24" s="6">
        <v>1314</v>
      </c>
      <c r="D24" s="6" t="s">
        <v>16</v>
      </c>
      <c r="E24" s="9" t="s">
        <v>132</v>
      </c>
      <c r="F24" s="6" t="s">
        <v>13</v>
      </c>
      <c r="G24" s="7">
        <v>2</v>
      </c>
      <c r="H24" s="6">
        <v>2</v>
      </c>
      <c r="I24" s="8" t="s">
        <v>23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31">
        <f t="shared" si="0"/>
        <v>0</v>
      </c>
    </row>
    <row r="25" spans="1:15" ht="20.100000000000001" customHeight="1" x14ac:dyDescent="0.25">
      <c r="A25" s="14">
        <f t="shared" si="1"/>
        <v>21</v>
      </c>
      <c r="B25" s="9" t="s">
        <v>131</v>
      </c>
      <c r="C25" s="6">
        <v>1342</v>
      </c>
      <c r="D25" s="6" t="s">
        <v>16</v>
      </c>
      <c r="E25" s="9" t="s">
        <v>132</v>
      </c>
      <c r="F25" s="6" t="s">
        <v>13</v>
      </c>
      <c r="G25" s="7">
        <v>2</v>
      </c>
      <c r="H25" s="6">
        <v>2</v>
      </c>
      <c r="I25" s="8" t="s">
        <v>23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31">
        <f t="shared" si="0"/>
        <v>0</v>
      </c>
    </row>
    <row r="26" spans="1:15" ht="20.100000000000001" customHeight="1" x14ac:dyDescent="0.25">
      <c r="A26" s="14">
        <f t="shared" si="1"/>
        <v>22</v>
      </c>
      <c r="B26" s="5" t="s">
        <v>47</v>
      </c>
      <c r="C26" s="6">
        <v>5670</v>
      </c>
      <c r="D26" s="6" t="s">
        <v>16</v>
      </c>
      <c r="E26" s="9" t="s">
        <v>48</v>
      </c>
      <c r="F26" s="6">
        <v>2023</v>
      </c>
      <c r="G26" s="6">
        <v>2</v>
      </c>
      <c r="H26" s="15">
        <v>2</v>
      </c>
      <c r="I26" s="6" t="s">
        <v>23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31">
        <f t="shared" si="0"/>
        <v>0</v>
      </c>
    </row>
    <row r="27" spans="1:15" ht="20.100000000000001" customHeight="1" thickBot="1" x14ac:dyDescent="0.3">
      <c r="A27" s="14">
        <f t="shared" si="1"/>
        <v>23</v>
      </c>
      <c r="B27" s="62" t="s">
        <v>189</v>
      </c>
      <c r="C27" s="63">
        <v>3700</v>
      </c>
      <c r="D27" s="64" t="s">
        <v>190</v>
      </c>
      <c r="E27" s="64" t="s">
        <v>191</v>
      </c>
      <c r="F27" s="63">
        <v>2022</v>
      </c>
      <c r="G27" s="65">
        <v>2</v>
      </c>
      <c r="H27" s="6">
        <v>19</v>
      </c>
      <c r="I27" s="66" t="s">
        <v>23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71">
        <f t="shared" si="0"/>
        <v>0</v>
      </c>
    </row>
    <row r="28" spans="1:15" ht="20.100000000000001" customHeight="1" thickTop="1" thickBot="1" x14ac:dyDescent="0.3">
      <c r="L28" s="75">
        <f>SUM(L5:L27)</f>
        <v>0</v>
      </c>
      <c r="O28" s="73">
        <f>SUM(O5:O27)+L28</f>
        <v>0</v>
      </c>
    </row>
    <row r="29" spans="1:15" ht="18.600000000000001" customHeight="1" thickBot="1" x14ac:dyDescent="0.3">
      <c r="A29" s="86" t="s">
        <v>168</v>
      </c>
      <c r="B29" s="87"/>
      <c r="C29" s="87"/>
      <c r="D29" s="87"/>
      <c r="E29" s="87"/>
      <c r="F29" s="87"/>
      <c r="G29" s="87"/>
      <c r="H29" s="87"/>
      <c r="I29" s="87"/>
      <c r="J29" s="88"/>
      <c r="K29" s="88"/>
      <c r="L29" s="88"/>
      <c r="M29" s="88"/>
      <c r="N29" s="88"/>
      <c r="O29" s="89"/>
    </row>
    <row r="30" spans="1:15" ht="75" x14ac:dyDescent="0.25">
      <c r="A30" s="1" t="s">
        <v>1</v>
      </c>
      <c r="B30" s="40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8</v>
      </c>
      <c r="H30" s="3" t="s">
        <v>7</v>
      </c>
      <c r="I30" s="13" t="s">
        <v>9</v>
      </c>
      <c r="J30" s="27" t="s">
        <v>146</v>
      </c>
      <c r="K30" s="27" t="s">
        <v>147</v>
      </c>
      <c r="L30" s="27" t="s">
        <v>148</v>
      </c>
      <c r="M30" s="27" t="s">
        <v>149</v>
      </c>
      <c r="N30" s="27" t="s">
        <v>150</v>
      </c>
      <c r="O30" s="28" t="s">
        <v>196</v>
      </c>
    </row>
    <row r="31" spans="1:15" ht="20.100000000000001" customHeight="1" x14ac:dyDescent="0.25">
      <c r="A31" s="14">
        <v>1</v>
      </c>
      <c r="B31" s="5" t="s">
        <v>93</v>
      </c>
      <c r="C31" s="6">
        <v>3146</v>
      </c>
      <c r="D31" s="6" t="s">
        <v>39</v>
      </c>
      <c r="E31" s="9" t="s">
        <v>94</v>
      </c>
      <c r="F31" s="6" t="s">
        <v>95</v>
      </c>
      <c r="G31" s="6">
        <v>2</v>
      </c>
      <c r="H31" s="6">
        <v>13</v>
      </c>
      <c r="I31" s="6" t="s">
        <v>23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31">
        <f>((J31*12)+K31+(M31*4)+N31)</f>
        <v>0</v>
      </c>
    </row>
    <row r="32" spans="1:15" ht="20.100000000000001" customHeight="1" x14ac:dyDescent="0.25">
      <c r="A32" s="14">
        <f>A31+1</f>
        <v>2</v>
      </c>
      <c r="B32" s="5" t="s">
        <v>96</v>
      </c>
      <c r="C32" s="6">
        <v>3216</v>
      </c>
      <c r="D32" s="6" t="s">
        <v>39</v>
      </c>
      <c r="E32" s="9" t="s">
        <v>94</v>
      </c>
      <c r="F32" s="6" t="s">
        <v>95</v>
      </c>
      <c r="G32" s="6">
        <v>2</v>
      </c>
      <c r="H32" s="6">
        <v>13</v>
      </c>
      <c r="I32" s="6" t="s">
        <v>23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31">
        <f t="shared" ref="O32:O53" si="2">((J32*12)+K32+(M32*4)+N32)</f>
        <v>0</v>
      </c>
    </row>
    <row r="33" spans="1:15" ht="20.100000000000001" customHeight="1" x14ac:dyDescent="0.25">
      <c r="A33" s="14">
        <f t="shared" ref="A33:A53" si="3">A32+1</f>
        <v>3</v>
      </c>
      <c r="B33" s="9" t="s">
        <v>139</v>
      </c>
      <c r="C33" s="6">
        <v>3120</v>
      </c>
      <c r="D33" s="6" t="s">
        <v>39</v>
      </c>
      <c r="E33" s="9" t="s">
        <v>140</v>
      </c>
      <c r="F33" s="6">
        <v>2023</v>
      </c>
      <c r="G33" s="6">
        <v>2</v>
      </c>
      <c r="H33" s="15">
        <v>8</v>
      </c>
      <c r="I33" s="37" t="s">
        <v>23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31">
        <f t="shared" si="2"/>
        <v>0</v>
      </c>
    </row>
    <row r="34" spans="1:15" ht="20.100000000000001" customHeight="1" x14ac:dyDescent="0.25">
      <c r="A34" s="14">
        <f t="shared" si="3"/>
        <v>4</v>
      </c>
      <c r="B34" s="9" t="s">
        <v>139</v>
      </c>
      <c r="C34" s="6">
        <v>3250</v>
      </c>
      <c r="D34" s="6" t="s">
        <v>39</v>
      </c>
      <c r="E34" s="9" t="s">
        <v>140</v>
      </c>
      <c r="F34" s="6" t="s">
        <v>13</v>
      </c>
      <c r="G34" s="6">
        <v>2</v>
      </c>
      <c r="H34" s="15">
        <v>8</v>
      </c>
      <c r="I34" s="15" t="s">
        <v>23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31">
        <f t="shared" si="2"/>
        <v>0</v>
      </c>
    </row>
    <row r="35" spans="1:15" ht="20.100000000000001" customHeight="1" x14ac:dyDescent="0.25">
      <c r="A35" s="14">
        <f t="shared" si="3"/>
        <v>5</v>
      </c>
      <c r="B35" s="9" t="s">
        <v>103</v>
      </c>
      <c r="C35" s="6">
        <v>3245</v>
      </c>
      <c r="D35" s="6" t="s">
        <v>39</v>
      </c>
      <c r="E35" s="9" t="s">
        <v>104</v>
      </c>
      <c r="F35" s="6">
        <v>2021</v>
      </c>
      <c r="G35" s="6">
        <v>2</v>
      </c>
      <c r="H35" s="15">
        <v>9</v>
      </c>
      <c r="I35" s="37" t="s">
        <v>23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31">
        <f t="shared" si="2"/>
        <v>0</v>
      </c>
    </row>
    <row r="36" spans="1:15" ht="20.100000000000001" customHeight="1" x14ac:dyDescent="0.25">
      <c r="A36" s="14">
        <f t="shared" si="3"/>
        <v>6</v>
      </c>
      <c r="B36" s="9" t="s">
        <v>105</v>
      </c>
      <c r="C36" s="6">
        <v>243</v>
      </c>
      <c r="D36" s="6" t="s">
        <v>97</v>
      </c>
      <c r="E36" s="9" t="s">
        <v>106</v>
      </c>
      <c r="F36" s="6">
        <v>2021</v>
      </c>
      <c r="G36" s="6">
        <v>2</v>
      </c>
      <c r="H36" s="15">
        <v>8</v>
      </c>
      <c r="I36" s="37" t="s">
        <v>23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31">
        <f t="shared" si="2"/>
        <v>0</v>
      </c>
    </row>
    <row r="37" spans="1:15" ht="20.100000000000001" customHeight="1" x14ac:dyDescent="0.25">
      <c r="A37" s="14">
        <f t="shared" si="3"/>
        <v>7</v>
      </c>
      <c r="B37" s="9" t="s">
        <v>115</v>
      </c>
      <c r="C37" s="6">
        <v>344</v>
      </c>
      <c r="D37" s="6" t="s">
        <v>16</v>
      </c>
      <c r="E37" s="9" t="s">
        <v>116</v>
      </c>
      <c r="F37" s="6">
        <v>2021</v>
      </c>
      <c r="G37" s="6">
        <v>2</v>
      </c>
      <c r="H37" s="6">
        <v>13</v>
      </c>
      <c r="I37" s="37" t="s">
        <v>23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31">
        <f t="shared" si="2"/>
        <v>0</v>
      </c>
    </row>
    <row r="38" spans="1:15" ht="20.100000000000001" customHeight="1" x14ac:dyDescent="0.25">
      <c r="A38" s="14">
        <f t="shared" si="3"/>
        <v>8</v>
      </c>
      <c r="B38" s="9" t="s">
        <v>117</v>
      </c>
      <c r="C38" s="6">
        <v>3939</v>
      </c>
      <c r="D38" s="6" t="s">
        <v>39</v>
      </c>
      <c r="E38" s="9" t="s">
        <v>118</v>
      </c>
      <c r="F38" s="6">
        <v>2023</v>
      </c>
      <c r="G38" s="6">
        <v>2</v>
      </c>
      <c r="H38" s="6">
        <v>15</v>
      </c>
      <c r="I38" s="6" t="s">
        <v>23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31">
        <f t="shared" si="2"/>
        <v>0</v>
      </c>
    </row>
    <row r="39" spans="1:15" ht="20.100000000000001" customHeight="1" x14ac:dyDescent="0.25">
      <c r="A39" s="14">
        <f t="shared" si="3"/>
        <v>9</v>
      </c>
      <c r="B39" s="9" t="s">
        <v>117</v>
      </c>
      <c r="C39" s="6">
        <v>3983</v>
      </c>
      <c r="D39" s="6" t="s">
        <v>39</v>
      </c>
      <c r="E39" s="9" t="s">
        <v>118</v>
      </c>
      <c r="F39" s="6">
        <v>2023</v>
      </c>
      <c r="G39" s="6">
        <v>2</v>
      </c>
      <c r="H39" s="6">
        <v>15</v>
      </c>
      <c r="I39" s="6" t="s">
        <v>23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31">
        <f t="shared" si="2"/>
        <v>0</v>
      </c>
    </row>
    <row r="40" spans="1:15" ht="20.100000000000001" customHeight="1" x14ac:dyDescent="0.25">
      <c r="A40" s="14">
        <f t="shared" si="3"/>
        <v>10</v>
      </c>
      <c r="B40" s="5" t="s">
        <v>121</v>
      </c>
      <c r="C40" s="6">
        <v>6360</v>
      </c>
      <c r="D40" s="6" t="s">
        <v>39</v>
      </c>
      <c r="E40" s="9" t="s">
        <v>122</v>
      </c>
      <c r="F40" s="6">
        <v>2022</v>
      </c>
      <c r="G40" s="6">
        <v>2</v>
      </c>
      <c r="H40" s="6">
        <v>11</v>
      </c>
      <c r="I40" s="6" t="s">
        <v>23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31">
        <f t="shared" si="2"/>
        <v>0</v>
      </c>
    </row>
    <row r="41" spans="1:15" ht="20.100000000000001" customHeight="1" x14ac:dyDescent="0.25">
      <c r="A41" s="14">
        <f t="shared" si="3"/>
        <v>11</v>
      </c>
      <c r="B41" s="5" t="s">
        <v>123</v>
      </c>
      <c r="C41" s="6">
        <v>4030</v>
      </c>
      <c r="D41" s="6" t="s">
        <v>39</v>
      </c>
      <c r="E41" s="9" t="s">
        <v>118</v>
      </c>
      <c r="F41" s="6">
        <v>2021</v>
      </c>
      <c r="G41" s="6">
        <v>2</v>
      </c>
      <c r="H41" s="6">
        <v>13</v>
      </c>
      <c r="I41" s="6" t="s">
        <v>23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31">
        <f t="shared" si="2"/>
        <v>0</v>
      </c>
    </row>
    <row r="42" spans="1:15" ht="20.100000000000001" customHeight="1" x14ac:dyDescent="0.25">
      <c r="A42" s="14">
        <f t="shared" si="3"/>
        <v>12</v>
      </c>
      <c r="B42" s="5" t="s">
        <v>141</v>
      </c>
      <c r="C42" s="6">
        <v>3770</v>
      </c>
      <c r="D42" s="6" t="s">
        <v>39</v>
      </c>
      <c r="E42" s="9" t="s">
        <v>94</v>
      </c>
      <c r="F42" s="23" t="s">
        <v>13</v>
      </c>
      <c r="G42" s="7">
        <v>1</v>
      </c>
      <c r="H42" s="23" t="s">
        <v>142</v>
      </c>
      <c r="I42" s="8" t="s">
        <v>14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31">
        <f t="shared" si="2"/>
        <v>0</v>
      </c>
    </row>
    <row r="43" spans="1:15" ht="20.100000000000001" customHeight="1" x14ac:dyDescent="0.25">
      <c r="A43" s="14">
        <f t="shared" si="3"/>
        <v>13</v>
      </c>
      <c r="B43" s="5" t="s">
        <v>38</v>
      </c>
      <c r="C43" s="6">
        <v>1447</v>
      </c>
      <c r="D43" s="6" t="s">
        <v>39</v>
      </c>
      <c r="E43" s="9" t="s">
        <v>40</v>
      </c>
      <c r="F43" s="6">
        <v>2022</v>
      </c>
      <c r="G43" s="6">
        <v>2</v>
      </c>
      <c r="H43" s="6">
        <v>13</v>
      </c>
      <c r="I43" s="6" t="s">
        <v>23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31">
        <f t="shared" si="2"/>
        <v>0</v>
      </c>
    </row>
    <row r="44" spans="1:15" ht="20.100000000000001" customHeight="1" x14ac:dyDescent="0.25">
      <c r="A44" s="14">
        <f t="shared" si="3"/>
        <v>14</v>
      </c>
      <c r="B44" s="9" t="s">
        <v>60</v>
      </c>
      <c r="C44" s="35">
        <v>3916</v>
      </c>
      <c r="D44" s="35" t="s">
        <v>61</v>
      </c>
      <c r="E44" s="36" t="s">
        <v>62</v>
      </c>
      <c r="F44" s="35">
        <v>2021</v>
      </c>
      <c r="G44" s="35">
        <v>2</v>
      </c>
      <c r="H44" s="35">
        <v>20</v>
      </c>
      <c r="I44" s="35" t="s">
        <v>23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31">
        <f t="shared" si="2"/>
        <v>0</v>
      </c>
    </row>
    <row r="45" spans="1:15" ht="20.100000000000001" customHeight="1" x14ac:dyDescent="0.25">
      <c r="A45" s="14">
        <f t="shared" si="3"/>
        <v>15</v>
      </c>
      <c r="B45" s="9" t="s">
        <v>113</v>
      </c>
      <c r="C45" s="6">
        <v>1611</v>
      </c>
      <c r="D45" s="6" t="s">
        <v>39</v>
      </c>
      <c r="E45" s="9" t="s">
        <v>114</v>
      </c>
      <c r="F45" s="6">
        <v>2022</v>
      </c>
      <c r="G45" s="6">
        <v>2</v>
      </c>
      <c r="H45" s="6">
        <v>9</v>
      </c>
      <c r="I45" s="6" t="s">
        <v>188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31">
        <f t="shared" si="2"/>
        <v>0</v>
      </c>
    </row>
    <row r="46" spans="1:15" ht="20.100000000000001" customHeight="1" x14ac:dyDescent="0.25">
      <c r="A46" s="14">
        <f t="shared" si="3"/>
        <v>16</v>
      </c>
      <c r="B46" s="9" t="s">
        <v>57</v>
      </c>
      <c r="C46" s="6">
        <v>3030</v>
      </c>
      <c r="D46" s="6" t="s">
        <v>16</v>
      </c>
      <c r="E46" s="9" t="s">
        <v>58</v>
      </c>
      <c r="F46" s="6" t="s">
        <v>59</v>
      </c>
      <c r="G46" s="6">
        <v>3</v>
      </c>
      <c r="H46" s="32">
        <v>17</v>
      </c>
      <c r="I46" s="37" t="s">
        <v>23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31">
        <f t="shared" si="2"/>
        <v>0</v>
      </c>
    </row>
    <row r="47" spans="1:15" ht="20.100000000000001" customHeight="1" x14ac:dyDescent="0.25">
      <c r="A47" s="14">
        <f t="shared" si="3"/>
        <v>17</v>
      </c>
      <c r="B47" s="34" t="s">
        <v>129</v>
      </c>
      <c r="C47" s="6">
        <v>2910</v>
      </c>
      <c r="D47" s="6" t="s">
        <v>16</v>
      </c>
      <c r="E47" s="9" t="s">
        <v>130</v>
      </c>
      <c r="F47" s="6" t="s">
        <v>13</v>
      </c>
      <c r="G47" s="7">
        <v>2</v>
      </c>
      <c r="H47" s="6">
        <v>2</v>
      </c>
      <c r="I47" s="8" t="s">
        <v>23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31">
        <f t="shared" si="2"/>
        <v>0</v>
      </c>
    </row>
    <row r="48" spans="1:15" ht="20.100000000000001" customHeight="1" x14ac:dyDescent="0.25">
      <c r="A48" s="14">
        <f t="shared" si="3"/>
        <v>18</v>
      </c>
      <c r="B48" s="9" t="s">
        <v>129</v>
      </c>
      <c r="C48" s="6">
        <v>2930</v>
      </c>
      <c r="D48" s="6" t="s">
        <v>16</v>
      </c>
      <c r="E48" s="9" t="s">
        <v>130</v>
      </c>
      <c r="F48" s="6" t="s">
        <v>13</v>
      </c>
      <c r="G48" s="7">
        <v>2</v>
      </c>
      <c r="H48" s="6">
        <v>2</v>
      </c>
      <c r="I48" s="8" t="s">
        <v>23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31">
        <f t="shared" si="2"/>
        <v>0</v>
      </c>
    </row>
    <row r="49" spans="1:15" ht="20.100000000000001" customHeight="1" x14ac:dyDescent="0.25">
      <c r="A49" s="14">
        <f t="shared" si="3"/>
        <v>19</v>
      </c>
      <c r="B49" s="9" t="s">
        <v>129</v>
      </c>
      <c r="C49" s="6">
        <v>2950</v>
      </c>
      <c r="D49" s="6" t="s">
        <v>16</v>
      </c>
      <c r="E49" s="9" t="s">
        <v>130</v>
      </c>
      <c r="F49" s="6" t="s">
        <v>13</v>
      </c>
      <c r="G49" s="7">
        <v>2</v>
      </c>
      <c r="H49" s="6">
        <v>2</v>
      </c>
      <c r="I49" s="8" t="s">
        <v>23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31">
        <f t="shared" si="2"/>
        <v>0</v>
      </c>
    </row>
    <row r="50" spans="1:15" ht="20.100000000000001" customHeight="1" x14ac:dyDescent="0.25">
      <c r="A50" s="14">
        <f t="shared" si="3"/>
        <v>20</v>
      </c>
      <c r="B50" s="9" t="s">
        <v>131</v>
      </c>
      <c r="C50" s="6">
        <v>1314</v>
      </c>
      <c r="D50" s="6" t="s">
        <v>16</v>
      </c>
      <c r="E50" s="9" t="s">
        <v>132</v>
      </c>
      <c r="F50" s="6" t="s">
        <v>13</v>
      </c>
      <c r="G50" s="7">
        <v>2</v>
      </c>
      <c r="H50" s="6">
        <v>2</v>
      </c>
      <c r="I50" s="8" t="s">
        <v>23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31">
        <f t="shared" si="2"/>
        <v>0</v>
      </c>
    </row>
    <row r="51" spans="1:15" ht="20.100000000000001" customHeight="1" x14ac:dyDescent="0.25">
      <c r="A51" s="14">
        <f t="shared" si="3"/>
        <v>21</v>
      </c>
      <c r="B51" s="9" t="s">
        <v>131</v>
      </c>
      <c r="C51" s="6">
        <v>1342</v>
      </c>
      <c r="D51" s="6" t="s">
        <v>16</v>
      </c>
      <c r="E51" s="9" t="s">
        <v>132</v>
      </c>
      <c r="F51" s="6" t="s">
        <v>13</v>
      </c>
      <c r="G51" s="7">
        <v>2</v>
      </c>
      <c r="H51" s="6">
        <v>2</v>
      </c>
      <c r="I51" s="8" t="s">
        <v>23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31">
        <f t="shared" si="2"/>
        <v>0</v>
      </c>
    </row>
    <row r="52" spans="1:15" ht="20.100000000000001" customHeight="1" x14ac:dyDescent="0.25">
      <c r="A52" s="14">
        <f t="shared" si="3"/>
        <v>22</v>
      </c>
      <c r="B52" s="5" t="s">
        <v>47</v>
      </c>
      <c r="C52" s="6">
        <v>5670</v>
      </c>
      <c r="D52" s="6" t="s">
        <v>16</v>
      </c>
      <c r="E52" s="9" t="s">
        <v>48</v>
      </c>
      <c r="F52" s="6">
        <v>2023</v>
      </c>
      <c r="G52" s="6">
        <v>2</v>
      </c>
      <c r="H52" s="32">
        <v>2</v>
      </c>
      <c r="I52" s="6" t="s">
        <v>23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31">
        <f t="shared" si="2"/>
        <v>0</v>
      </c>
    </row>
    <row r="53" spans="1:15" ht="20.100000000000001" customHeight="1" thickBot="1" x14ac:dyDescent="0.3">
      <c r="A53" s="14">
        <f t="shared" si="3"/>
        <v>23</v>
      </c>
      <c r="B53" s="62" t="s">
        <v>189</v>
      </c>
      <c r="C53" s="63">
        <v>3700</v>
      </c>
      <c r="D53" s="64" t="s">
        <v>190</v>
      </c>
      <c r="E53" s="64" t="s">
        <v>191</v>
      </c>
      <c r="F53" s="63">
        <v>2022</v>
      </c>
      <c r="G53" s="65">
        <v>2</v>
      </c>
      <c r="H53" s="64">
        <v>19</v>
      </c>
      <c r="I53" s="66" t="s">
        <v>23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71">
        <f t="shared" si="2"/>
        <v>0</v>
      </c>
    </row>
    <row r="54" spans="1:15" ht="20.100000000000001" customHeight="1" thickTop="1" x14ac:dyDescent="0.25">
      <c r="L54" s="75">
        <f>SUM(L31:L53)</f>
        <v>0</v>
      </c>
      <c r="O54" s="70">
        <f>SUM(O31:O53)+L54</f>
        <v>0</v>
      </c>
    </row>
    <row r="55" spans="1:15" ht="20.100000000000001" customHeight="1" thickBot="1" x14ac:dyDescent="0.3"/>
    <row r="56" spans="1:15" ht="20.100000000000001" customHeight="1" thickBot="1" x14ac:dyDescent="0.3">
      <c r="A56" s="86" t="s">
        <v>169</v>
      </c>
      <c r="B56" s="87"/>
      <c r="C56" s="87"/>
      <c r="D56" s="87"/>
      <c r="E56" s="87"/>
      <c r="F56" s="87"/>
      <c r="G56" s="87"/>
      <c r="H56" s="87"/>
      <c r="I56" s="87"/>
      <c r="J56" s="88"/>
      <c r="K56" s="88"/>
      <c r="L56" s="88"/>
      <c r="M56" s="88"/>
      <c r="N56" s="88"/>
      <c r="O56" s="89"/>
    </row>
    <row r="57" spans="1:15" ht="75" x14ac:dyDescent="0.25">
      <c r="A57" s="1" t="s">
        <v>1</v>
      </c>
      <c r="B57" s="40" t="s">
        <v>2</v>
      </c>
      <c r="C57" s="2" t="s">
        <v>3</v>
      </c>
      <c r="D57" s="2" t="s">
        <v>4</v>
      </c>
      <c r="E57" s="2" t="s">
        <v>5</v>
      </c>
      <c r="F57" s="2" t="s">
        <v>6</v>
      </c>
      <c r="G57" s="2" t="s">
        <v>8</v>
      </c>
      <c r="H57" s="3" t="s">
        <v>7</v>
      </c>
      <c r="I57" s="13" t="s">
        <v>9</v>
      </c>
      <c r="J57" s="27" t="s">
        <v>146</v>
      </c>
      <c r="K57" s="27" t="s">
        <v>147</v>
      </c>
      <c r="L57" s="27" t="s">
        <v>148</v>
      </c>
      <c r="M57" s="27" t="s">
        <v>149</v>
      </c>
      <c r="N57" s="27" t="s">
        <v>150</v>
      </c>
      <c r="O57" s="28" t="s">
        <v>196</v>
      </c>
    </row>
    <row r="58" spans="1:15" ht="20.100000000000001" customHeight="1" x14ac:dyDescent="0.25">
      <c r="A58" s="14">
        <v>1</v>
      </c>
      <c r="B58" s="5" t="s">
        <v>93</v>
      </c>
      <c r="C58" s="6">
        <v>3146</v>
      </c>
      <c r="D58" s="6" t="s">
        <v>39</v>
      </c>
      <c r="E58" s="9" t="s">
        <v>94</v>
      </c>
      <c r="F58" s="6" t="s">
        <v>95</v>
      </c>
      <c r="G58" s="6">
        <v>2</v>
      </c>
      <c r="H58" s="6">
        <v>13</v>
      </c>
      <c r="I58" s="6" t="s">
        <v>23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31">
        <f>((J58*12)+K58+(M58*4)+N58)</f>
        <v>0</v>
      </c>
    </row>
    <row r="59" spans="1:15" ht="20.100000000000001" customHeight="1" x14ac:dyDescent="0.25">
      <c r="A59" s="14">
        <f>A58+1</f>
        <v>2</v>
      </c>
      <c r="B59" s="5" t="s">
        <v>96</v>
      </c>
      <c r="C59" s="6">
        <v>3216</v>
      </c>
      <c r="D59" s="6" t="s">
        <v>39</v>
      </c>
      <c r="E59" s="9" t="s">
        <v>94</v>
      </c>
      <c r="F59" s="6" t="s">
        <v>95</v>
      </c>
      <c r="G59" s="6">
        <v>2</v>
      </c>
      <c r="H59" s="6">
        <v>13</v>
      </c>
      <c r="I59" s="6" t="s">
        <v>23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31">
        <f t="shared" ref="O59:O80" si="4">((J59*12)+K59+(M59*4)+N59)</f>
        <v>0</v>
      </c>
    </row>
    <row r="60" spans="1:15" ht="20.100000000000001" customHeight="1" x14ac:dyDescent="0.25">
      <c r="A60" s="14">
        <f t="shared" ref="A60:A80" si="5">A59+1</f>
        <v>3</v>
      </c>
      <c r="B60" s="9" t="s">
        <v>139</v>
      </c>
      <c r="C60" s="6">
        <v>3120</v>
      </c>
      <c r="D60" s="6" t="s">
        <v>39</v>
      </c>
      <c r="E60" s="9" t="s">
        <v>140</v>
      </c>
      <c r="F60" s="6">
        <v>2023</v>
      </c>
      <c r="G60" s="6">
        <v>2</v>
      </c>
      <c r="H60" s="15">
        <v>8</v>
      </c>
      <c r="I60" s="37" t="s">
        <v>23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31">
        <f t="shared" si="4"/>
        <v>0</v>
      </c>
    </row>
    <row r="61" spans="1:15" ht="20.100000000000001" customHeight="1" x14ac:dyDescent="0.25">
      <c r="A61" s="14">
        <f t="shared" si="5"/>
        <v>4</v>
      </c>
      <c r="B61" s="9" t="s">
        <v>139</v>
      </c>
      <c r="C61" s="6">
        <v>3250</v>
      </c>
      <c r="D61" s="6" t="s">
        <v>39</v>
      </c>
      <c r="E61" s="9" t="s">
        <v>140</v>
      </c>
      <c r="F61" s="6" t="s">
        <v>13</v>
      </c>
      <c r="G61" s="6">
        <v>2</v>
      </c>
      <c r="H61" s="15">
        <v>8</v>
      </c>
      <c r="I61" s="15" t="s">
        <v>23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31">
        <f t="shared" si="4"/>
        <v>0</v>
      </c>
    </row>
    <row r="62" spans="1:15" ht="20.100000000000001" customHeight="1" x14ac:dyDescent="0.25">
      <c r="A62" s="14">
        <f t="shared" si="5"/>
        <v>5</v>
      </c>
      <c r="B62" s="9" t="s">
        <v>103</v>
      </c>
      <c r="C62" s="6">
        <v>3245</v>
      </c>
      <c r="D62" s="6" t="s">
        <v>39</v>
      </c>
      <c r="E62" s="9" t="s">
        <v>104</v>
      </c>
      <c r="F62" s="6">
        <v>2021</v>
      </c>
      <c r="G62" s="6">
        <v>2</v>
      </c>
      <c r="H62" s="15">
        <v>9</v>
      </c>
      <c r="I62" s="37" t="s">
        <v>23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31">
        <f t="shared" si="4"/>
        <v>0</v>
      </c>
    </row>
    <row r="63" spans="1:15" ht="20.100000000000001" customHeight="1" x14ac:dyDescent="0.25">
      <c r="A63" s="14">
        <f t="shared" si="5"/>
        <v>6</v>
      </c>
      <c r="B63" s="9" t="s">
        <v>105</v>
      </c>
      <c r="C63" s="6">
        <v>243</v>
      </c>
      <c r="D63" s="6" t="s">
        <v>97</v>
      </c>
      <c r="E63" s="9" t="s">
        <v>106</v>
      </c>
      <c r="F63" s="6">
        <v>2021</v>
      </c>
      <c r="G63" s="6">
        <v>2</v>
      </c>
      <c r="H63" s="15">
        <v>8</v>
      </c>
      <c r="I63" s="37" t="s">
        <v>23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31">
        <f t="shared" si="4"/>
        <v>0</v>
      </c>
    </row>
    <row r="64" spans="1:15" ht="20.100000000000001" customHeight="1" x14ac:dyDescent="0.25">
      <c r="A64" s="14">
        <f t="shared" si="5"/>
        <v>7</v>
      </c>
      <c r="B64" s="9" t="s">
        <v>115</v>
      </c>
      <c r="C64" s="6">
        <v>344</v>
      </c>
      <c r="D64" s="6" t="s">
        <v>16</v>
      </c>
      <c r="E64" s="9" t="s">
        <v>116</v>
      </c>
      <c r="F64" s="6">
        <v>2021</v>
      </c>
      <c r="G64" s="6">
        <v>2</v>
      </c>
      <c r="H64" s="6">
        <v>13</v>
      </c>
      <c r="I64" s="37" t="s">
        <v>23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31">
        <f t="shared" si="4"/>
        <v>0</v>
      </c>
    </row>
    <row r="65" spans="1:15" ht="20.100000000000001" customHeight="1" x14ac:dyDescent="0.25">
      <c r="A65" s="14">
        <f t="shared" si="5"/>
        <v>8</v>
      </c>
      <c r="B65" s="9" t="s">
        <v>117</v>
      </c>
      <c r="C65" s="6">
        <v>3939</v>
      </c>
      <c r="D65" s="6" t="s">
        <v>39</v>
      </c>
      <c r="E65" s="9" t="s">
        <v>118</v>
      </c>
      <c r="F65" s="6">
        <v>2023</v>
      </c>
      <c r="G65" s="6">
        <v>2</v>
      </c>
      <c r="H65" s="6">
        <v>15</v>
      </c>
      <c r="I65" s="6" t="s">
        <v>23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31">
        <f t="shared" si="4"/>
        <v>0</v>
      </c>
    </row>
    <row r="66" spans="1:15" ht="20.100000000000001" customHeight="1" x14ac:dyDescent="0.25">
      <c r="A66" s="14">
        <f t="shared" si="5"/>
        <v>9</v>
      </c>
      <c r="B66" s="9" t="s">
        <v>117</v>
      </c>
      <c r="C66" s="6">
        <v>3983</v>
      </c>
      <c r="D66" s="6" t="s">
        <v>39</v>
      </c>
      <c r="E66" s="9" t="s">
        <v>118</v>
      </c>
      <c r="F66" s="6">
        <v>2023</v>
      </c>
      <c r="G66" s="6">
        <v>2</v>
      </c>
      <c r="H66" s="6">
        <v>15</v>
      </c>
      <c r="I66" s="6" t="s">
        <v>23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31">
        <f t="shared" si="4"/>
        <v>0</v>
      </c>
    </row>
    <row r="67" spans="1:15" ht="20.100000000000001" customHeight="1" x14ac:dyDescent="0.25">
      <c r="A67" s="14">
        <f t="shared" si="5"/>
        <v>10</v>
      </c>
      <c r="B67" s="5" t="s">
        <v>121</v>
      </c>
      <c r="C67" s="6">
        <v>6360</v>
      </c>
      <c r="D67" s="6" t="s">
        <v>39</v>
      </c>
      <c r="E67" s="9" t="s">
        <v>122</v>
      </c>
      <c r="F67" s="6">
        <v>2022</v>
      </c>
      <c r="G67" s="6">
        <v>2</v>
      </c>
      <c r="H67" s="6">
        <v>11</v>
      </c>
      <c r="I67" s="6" t="s">
        <v>23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31">
        <f t="shared" si="4"/>
        <v>0</v>
      </c>
    </row>
    <row r="68" spans="1:15" ht="20.100000000000001" customHeight="1" x14ac:dyDescent="0.25">
      <c r="A68" s="14">
        <f t="shared" si="5"/>
        <v>11</v>
      </c>
      <c r="B68" s="5" t="s">
        <v>123</v>
      </c>
      <c r="C68" s="6">
        <v>4030</v>
      </c>
      <c r="D68" s="6" t="s">
        <v>39</v>
      </c>
      <c r="E68" s="9" t="s">
        <v>118</v>
      </c>
      <c r="F68" s="6">
        <v>2021</v>
      </c>
      <c r="G68" s="6">
        <v>2</v>
      </c>
      <c r="H68" s="6">
        <v>13</v>
      </c>
      <c r="I68" s="6" t="s">
        <v>23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31">
        <f t="shared" si="4"/>
        <v>0</v>
      </c>
    </row>
    <row r="69" spans="1:15" ht="20.100000000000001" customHeight="1" x14ac:dyDescent="0.25">
      <c r="A69" s="14">
        <f t="shared" si="5"/>
        <v>12</v>
      </c>
      <c r="B69" s="5" t="s">
        <v>141</v>
      </c>
      <c r="C69" s="6">
        <v>3770</v>
      </c>
      <c r="D69" s="6" t="s">
        <v>39</v>
      </c>
      <c r="E69" s="9" t="s">
        <v>94</v>
      </c>
      <c r="F69" s="23" t="s">
        <v>13</v>
      </c>
      <c r="G69" s="7">
        <v>1</v>
      </c>
      <c r="H69" s="23" t="s">
        <v>142</v>
      </c>
      <c r="I69" s="8" t="s">
        <v>14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31">
        <f t="shared" si="4"/>
        <v>0</v>
      </c>
    </row>
    <row r="70" spans="1:15" ht="20.100000000000001" customHeight="1" x14ac:dyDescent="0.25">
      <c r="A70" s="14">
        <f t="shared" si="5"/>
        <v>13</v>
      </c>
      <c r="B70" s="5" t="s">
        <v>38</v>
      </c>
      <c r="C70" s="6">
        <v>1447</v>
      </c>
      <c r="D70" s="6" t="s">
        <v>39</v>
      </c>
      <c r="E70" s="9" t="s">
        <v>40</v>
      </c>
      <c r="F70" s="6">
        <v>2022</v>
      </c>
      <c r="G70" s="6">
        <v>2</v>
      </c>
      <c r="H70" s="6">
        <v>13</v>
      </c>
      <c r="I70" s="6" t="s">
        <v>23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31">
        <f t="shared" si="4"/>
        <v>0</v>
      </c>
    </row>
    <row r="71" spans="1:15" ht="20.100000000000001" customHeight="1" x14ac:dyDescent="0.25">
      <c r="A71" s="14">
        <f t="shared" si="5"/>
        <v>14</v>
      </c>
      <c r="B71" s="9" t="s">
        <v>60</v>
      </c>
      <c r="C71" s="35">
        <v>3916</v>
      </c>
      <c r="D71" s="35" t="s">
        <v>61</v>
      </c>
      <c r="E71" s="36" t="s">
        <v>62</v>
      </c>
      <c r="F71" s="35">
        <v>2021</v>
      </c>
      <c r="G71" s="35">
        <v>2</v>
      </c>
      <c r="H71" s="35">
        <v>20</v>
      </c>
      <c r="I71" s="35" t="s">
        <v>23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31">
        <f t="shared" si="4"/>
        <v>0</v>
      </c>
    </row>
    <row r="72" spans="1:15" ht="20.100000000000001" customHeight="1" x14ac:dyDescent="0.25">
      <c r="A72" s="14">
        <f t="shared" si="5"/>
        <v>15</v>
      </c>
      <c r="B72" s="9" t="s">
        <v>113</v>
      </c>
      <c r="C72" s="6">
        <v>1611</v>
      </c>
      <c r="D72" s="6" t="s">
        <v>39</v>
      </c>
      <c r="E72" s="9" t="s">
        <v>114</v>
      </c>
      <c r="F72" s="6">
        <v>2022</v>
      </c>
      <c r="G72" s="6">
        <v>2</v>
      </c>
      <c r="H72" s="6">
        <v>9</v>
      </c>
      <c r="I72" s="6" t="s">
        <v>188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31">
        <f t="shared" si="4"/>
        <v>0</v>
      </c>
    </row>
    <row r="73" spans="1:15" ht="20.100000000000001" customHeight="1" x14ac:dyDescent="0.25">
      <c r="A73" s="14">
        <f t="shared" si="5"/>
        <v>16</v>
      </c>
      <c r="B73" s="9" t="s">
        <v>57</v>
      </c>
      <c r="C73" s="6">
        <v>3030</v>
      </c>
      <c r="D73" s="6" t="s">
        <v>16</v>
      </c>
      <c r="E73" s="9" t="s">
        <v>58</v>
      </c>
      <c r="F73" s="6" t="s">
        <v>59</v>
      </c>
      <c r="G73" s="6">
        <v>3</v>
      </c>
      <c r="H73" s="32">
        <v>17</v>
      </c>
      <c r="I73" s="37" t="s">
        <v>23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31">
        <f t="shared" si="4"/>
        <v>0</v>
      </c>
    </row>
    <row r="74" spans="1:15" ht="20.100000000000001" customHeight="1" x14ac:dyDescent="0.25">
      <c r="A74" s="14">
        <f t="shared" si="5"/>
        <v>17</v>
      </c>
      <c r="B74" s="34" t="s">
        <v>129</v>
      </c>
      <c r="C74" s="6">
        <v>2910</v>
      </c>
      <c r="D74" s="6" t="s">
        <v>16</v>
      </c>
      <c r="E74" s="9" t="s">
        <v>130</v>
      </c>
      <c r="F74" s="6" t="s">
        <v>13</v>
      </c>
      <c r="G74" s="7">
        <v>2</v>
      </c>
      <c r="H74" s="6">
        <v>2</v>
      </c>
      <c r="I74" s="8" t="s">
        <v>23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31">
        <f t="shared" si="4"/>
        <v>0</v>
      </c>
    </row>
    <row r="75" spans="1:15" ht="20.100000000000001" customHeight="1" x14ac:dyDescent="0.25">
      <c r="A75" s="14">
        <f t="shared" si="5"/>
        <v>18</v>
      </c>
      <c r="B75" s="9" t="s">
        <v>129</v>
      </c>
      <c r="C75" s="6">
        <v>2930</v>
      </c>
      <c r="D75" s="6" t="s">
        <v>16</v>
      </c>
      <c r="E75" s="9" t="s">
        <v>130</v>
      </c>
      <c r="F75" s="6" t="s">
        <v>13</v>
      </c>
      <c r="G75" s="7">
        <v>2</v>
      </c>
      <c r="H75" s="6">
        <v>2</v>
      </c>
      <c r="I75" s="8" t="s">
        <v>23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31">
        <f t="shared" si="4"/>
        <v>0</v>
      </c>
    </row>
    <row r="76" spans="1:15" ht="20.100000000000001" customHeight="1" x14ac:dyDescent="0.25">
      <c r="A76" s="14">
        <f t="shared" si="5"/>
        <v>19</v>
      </c>
      <c r="B76" s="9" t="s">
        <v>129</v>
      </c>
      <c r="C76" s="6">
        <v>2950</v>
      </c>
      <c r="D76" s="6" t="s">
        <v>16</v>
      </c>
      <c r="E76" s="9" t="s">
        <v>130</v>
      </c>
      <c r="F76" s="6" t="s">
        <v>13</v>
      </c>
      <c r="G76" s="7">
        <v>2</v>
      </c>
      <c r="H76" s="6">
        <v>2</v>
      </c>
      <c r="I76" s="8" t="s">
        <v>23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31">
        <f t="shared" si="4"/>
        <v>0</v>
      </c>
    </row>
    <row r="77" spans="1:15" ht="20.100000000000001" customHeight="1" x14ac:dyDescent="0.25">
      <c r="A77" s="14">
        <f t="shared" si="5"/>
        <v>20</v>
      </c>
      <c r="B77" s="9" t="s">
        <v>131</v>
      </c>
      <c r="C77" s="6">
        <v>1314</v>
      </c>
      <c r="D77" s="6" t="s">
        <v>16</v>
      </c>
      <c r="E77" s="9" t="s">
        <v>132</v>
      </c>
      <c r="F77" s="6" t="s">
        <v>13</v>
      </c>
      <c r="G77" s="7">
        <v>2</v>
      </c>
      <c r="H77" s="6">
        <v>2</v>
      </c>
      <c r="I77" s="8" t="s">
        <v>23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31">
        <f t="shared" si="4"/>
        <v>0</v>
      </c>
    </row>
    <row r="78" spans="1:15" ht="20.100000000000001" customHeight="1" x14ac:dyDescent="0.25">
      <c r="A78" s="14">
        <f t="shared" si="5"/>
        <v>21</v>
      </c>
      <c r="B78" s="9" t="s">
        <v>131</v>
      </c>
      <c r="C78" s="6">
        <v>1342</v>
      </c>
      <c r="D78" s="6" t="s">
        <v>16</v>
      </c>
      <c r="E78" s="9" t="s">
        <v>132</v>
      </c>
      <c r="F78" s="6" t="s">
        <v>13</v>
      </c>
      <c r="G78" s="7">
        <v>2</v>
      </c>
      <c r="H78" s="6">
        <v>2</v>
      </c>
      <c r="I78" s="8" t="s">
        <v>23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31">
        <f t="shared" si="4"/>
        <v>0</v>
      </c>
    </row>
    <row r="79" spans="1:15" ht="20.100000000000001" customHeight="1" x14ac:dyDescent="0.25">
      <c r="A79" s="14">
        <f t="shared" si="5"/>
        <v>22</v>
      </c>
      <c r="B79" s="5" t="s">
        <v>47</v>
      </c>
      <c r="C79" s="6">
        <v>5670</v>
      </c>
      <c r="D79" s="6" t="s">
        <v>16</v>
      </c>
      <c r="E79" s="9" t="s">
        <v>48</v>
      </c>
      <c r="F79" s="6">
        <v>2023</v>
      </c>
      <c r="G79" s="6">
        <v>2</v>
      </c>
      <c r="H79" s="32">
        <v>2</v>
      </c>
      <c r="I79" s="6" t="s">
        <v>23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31">
        <f t="shared" si="4"/>
        <v>0</v>
      </c>
    </row>
    <row r="80" spans="1:15" ht="20.100000000000001" customHeight="1" thickBot="1" x14ac:dyDescent="0.3">
      <c r="A80" s="14">
        <f t="shared" si="5"/>
        <v>23</v>
      </c>
      <c r="B80" s="62" t="s">
        <v>189</v>
      </c>
      <c r="C80" s="63">
        <v>3700</v>
      </c>
      <c r="D80" s="64" t="s">
        <v>190</v>
      </c>
      <c r="E80" s="64" t="s">
        <v>191</v>
      </c>
      <c r="F80" s="63">
        <v>2022</v>
      </c>
      <c r="G80" s="65">
        <v>2</v>
      </c>
      <c r="H80" s="64">
        <v>19</v>
      </c>
      <c r="I80" s="66" t="s">
        <v>23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71">
        <f t="shared" si="4"/>
        <v>0</v>
      </c>
    </row>
    <row r="81" spans="1:18" ht="19.5" customHeight="1" thickTop="1" x14ac:dyDescent="0.25">
      <c r="L81" s="75">
        <f>SUM(L58:L80)</f>
        <v>0</v>
      </c>
      <c r="O81" s="70">
        <f>SUM(O58:O80)+L81</f>
        <v>0</v>
      </c>
    </row>
    <row r="82" spans="1:18" ht="15.75" thickBot="1" x14ac:dyDescent="0.3"/>
    <row r="83" spans="1:18" s="47" customFormat="1" ht="35.1" customHeight="1" thickBot="1" x14ac:dyDescent="0.25">
      <c r="A83" s="77" t="s">
        <v>197</v>
      </c>
      <c r="B83" s="78"/>
      <c r="C83" s="78"/>
      <c r="D83" s="78"/>
      <c r="E83" s="78"/>
      <c r="F83" s="78"/>
      <c r="G83" s="78"/>
      <c r="H83" s="78"/>
      <c r="I83" s="78"/>
      <c r="J83" s="78"/>
      <c r="K83" s="79"/>
      <c r="L83" s="45"/>
      <c r="M83" s="46"/>
      <c r="N83" s="46"/>
      <c r="O83" s="46"/>
      <c r="P83" s="46"/>
      <c r="Q83" s="46"/>
      <c r="R83" s="46"/>
    </row>
    <row r="84" spans="1:18" s="12" customFormat="1" ht="30" x14ac:dyDescent="0.25">
      <c r="A84" s="1" t="s">
        <v>158</v>
      </c>
      <c r="B84" s="81" t="s">
        <v>198</v>
      </c>
      <c r="C84" s="82"/>
      <c r="D84" s="82"/>
      <c r="E84" s="28" t="s">
        <v>159</v>
      </c>
      <c r="G84" s="1" t="s">
        <v>158</v>
      </c>
      <c r="H84" s="81" t="s">
        <v>199</v>
      </c>
      <c r="I84" s="82"/>
      <c r="J84" s="82"/>
      <c r="K84" s="28" t="s">
        <v>159</v>
      </c>
      <c r="L84" s="11"/>
    </row>
    <row r="85" spans="1:18" s="12" customFormat="1" ht="20.100000000000001" customHeight="1" x14ac:dyDescent="0.25">
      <c r="A85" s="4">
        <v>1</v>
      </c>
      <c r="B85" s="80" t="s">
        <v>160</v>
      </c>
      <c r="C85" s="80"/>
      <c r="D85" s="80"/>
      <c r="E85" s="48">
        <v>0</v>
      </c>
      <c r="G85" s="4">
        <v>1</v>
      </c>
      <c r="H85" s="80" t="s">
        <v>160</v>
      </c>
      <c r="I85" s="80"/>
      <c r="J85" s="80"/>
      <c r="K85" s="48">
        <v>0</v>
      </c>
      <c r="L85" s="11"/>
    </row>
    <row r="86" spans="1:18" s="12" customFormat="1" ht="20.100000000000001" customHeight="1" x14ac:dyDescent="0.25">
      <c r="A86" s="4">
        <v>2</v>
      </c>
      <c r="B86" s="80" t="s">
        <v>161</v>
      </c>
      <c r="C86" s="80"/>
      <c r="D86" s="80"/>
      <c r="E86" s="48">
        <v>0</v>
      </c>
      <c r="G86" s="4">
        <v>2</v>
      </c>
      <c r="H86" s="80" t="s">
        <v>161</v>
      </c>
      <c r="I86" s="80"/>
      <c r="J86" s="80"/>
      <c r="K86" s="48">
        <v>0</v>
      </c>
      <c r="L86" s="11"/>
    </row>
    <row r="87" spans="1:18" s="12" customFormat="1" ht="20.100000000000001" customHeight="1" x14ac:dyDescent="0.25">
      <c r="A87" s="4">
        <v>3</v>
      </c>
      <c r="B87" s="80" t="s">
        <v>162</v>
      </c>
      <c r="C87" s="80"/>
      <c r="D87" s="80"/>
      <c r="E87" s="48">
        <v>0</v>
      </c>
      <c r="G87" s="4">
        <v>3</v>
      </c>
      <c r="H87" s="80" t="s">
        <v>162</v>
      </c>
      <c r="I87" s="80"/>
      <c r="J87" s="80"/>
      <c r="K87" s="48">
        <v>0</v>
      </c>
      <c r="L87" s="11"/>
    </row>
    <row r="88" spans="1:18" s="12" customFormat="1" ht="20.100000000000001" customHeight="1" x14ac:dyDescent="0.25">
      <c r="A88" s="4">
        <v>4</v>
      </c>
      <c r="B88" s="80" t="s">
        <v>163</v>
      </c>
      <c r="C88" s="80"/>
      <c r="D88" s="80"/>
      <c r="E88" s="48">
        <v>0</v>
      </c>
      <c r="G88" s="4">
        <v>4</v>
      </c>
      <c r="H88" s="80" t="s">
        <v>163</v>
      </c>
      <c r="I88" s="80"/>
      <c r="J88" s="80"/>
      <c r="K88" s="48">
        <v>0</v>
      </c>
      <c r="L88" s="11"/>
    </row>
    <row r="89" spans="1:18" s="12" customFormat="1" ht="14.25" x14ac:dyDescent="0.25">
      <c r="L89" s="11"/>
      <c r="M89" s="49"/>
    </row>
    <row r="90" spans="1:18" s="12" customFormat="1" ht="21" customHeight="1" x14ac:dyDescent="0.25">
      <c r="A90" s="76" t="s">
        <v>164</v>
      </c>
      <c r="B90" s="76"/>
      <c r="C90" s="51"/>
      <c r="D90" s="51"/>
      <c r="E90" s="51"/>
      <c r="F90" s="51"/>
      <c r="G90" s="51"/>
      <c r="H90" s="51"/>
      <c r="L90" s="11"/>
      <c r="M90" s="49"/>
    </row>
    <row r="91" spans="1:18" s="12" customFormat="1" ht="14.25" x14ac:dyDescent="0.25">
      <c r="L91" s="11"/>
      <c r="M91" s="49"/>
    </row>
    <row r="92" spans="1:18" s="12" customFormat="1" ht="21" customHeight="1" x14ac:dyDescent="0.25">
      <c r="A92" s="76" t="s">
        <v>165</v>
      </c>
      <c r="B92" s="76"/>
      <c r="C92" s="51"/>
      <c r="D92" s="51"/>
      <c r="E92" s="51"/>
      <c r="F92" s="51"/>
      <c r="G92" s="51"/>
      <c r="H92" s="51"/>
      <c r="L92" s="11"/>
      <c r="M92" s="49"/>
    </row>
    <row r="93" spans="1:18" s="12" customFormat="1" ht="14.25" x14ac:dyDescent="0.25">
      <c r="L93" s="11"/>
      <c r="M93" s="49"/>
    </row>
    <row r="94" spans="1:18" s="12" customFormat="1" ht="24" customHeight="1" x14ac:dyDescent="0.25">
      <c r="A94" s="76" t="s">
        <v>166</v>
      </c>
      <c r="B94" s="76"/>
      <c r="C94" s="51"/>
      <c r="D94" s="51"/>
      <c r="E94" s="51"/>
      <c r="F94" s="51"/>
      <c r="G94" s="51"/>
      <c r="H94" s="51"/>
      <c r="L94" s="11"/>
      <c r="M94" s="49"/>
    </row>
    <row r="95" spans="1:18" s="12" customFormat="1" ht="14.25" x14ac:dyDescent="0.25">
      <c r="L95" s="11"/>
      <c r="M95" s="49"/>
    </row>
    <row r="96" spans="1:18" s="12" customFormat="1" ht="20.25" customHeight="1" x14ac:dyDescent="0.25">
      <c r="B96" s="50" t="s">
        <v>167</v>
      </c>
      <c r="C96" s="51"/>
      <c r="D96" s="51"/>
      <c r="L96" s="11"/>
      <c r="M96" s="49"/>
    </row>
  </sheetData>
  <sheetProtection selectLockedCells="1"/>
  <mergeCells count="19">
    <mergeCell ref="A1:O1"/>
    <mergeCell ref="A2:O2"/>
    <mergeCell ref="A3:O3"/>
    <mergeCell ref="A29:O29"/>
    <mergeCell ref="A56:O56"/>
    <mergeCell ref="A83:K83"/>
    <mergeCell ref="B84:D84"/>
    <mergeCell ref="H84:J84"/>
    <mergeCell ref="B85:D85"/>
    <mergeCell ref="H85:J85"/>
    <mergeCell ref="A94:B94"/>
    <mergeCell ref="B88:D88"/>
    <mergeCell ref="H88:J88"/>
    <mergeCell ref="A90:B90"/>
    <mergeCell ref="B86:D86"/>
    <mergeCell ref="H86:J86"/>
    <mergeCell ref="B87:D87"/>
    <mergeCell ref="H87:J87"/>
    <mergeCell ref="A92:B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1C00-1401-4BAB-8101-9C2537656877}">
  <dimension ref="A1:R67"/>
  <sheetViews>
    <sheetView topLeftCell="A38" workbookViewId="0">
      <selection activeCell="O52" sqref="O52"/>
    </sheetView>
  </sheetViews>
  <sheetFormatPr defaultRowHeight="15" x14ac:dyDescent="0.25"/>
  <cols>
    <col min="1" max="1" width="8.140625" customWidth="1"/>
    <col min="2" max="2" width="36.42578125" customWidth="1"/>
    <col min="4" max="4" width="12.85546875" customWidth="1"/>
    <col min="5" max="5" width="16.85546875" customWidth="1"/>
    <col min="10" max="10" width="18.42578125" customWidth="1"/>
    <col min="11" max="11" width="11.42578125" customWidth="1"/>
    <col min="12" max="12" width="14.7109375" customWidth="1"/>
    <col min="13" max="13" width="15.7109375" customWidth="1"/>
    <col min="14" max="14" width="14.42578125" customWidth="1"/>
    <col min="15" max="15" width="22.85546875" customWidth="1"/>
  </cols>
  <sheetData>
    <row r="1" spans="1:15" ht="18.75" thickBot="1" x14ac:dyDescent="0.3">
      <c r="A1" s="83" t="s">
        <v>155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45" customHeight="1" thickBot="1" x14ac:dyDescent="0.3">
      <c r="A2" s="77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thickBot="1" x14ac:dyDescent="0.3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8"/>
      <c r="K3" s="88"/>
      <c r="L3" s="88"/>
      <c r="M3" s="88"/>
      <c r="N3" s="88"/>
      <c r="O3" s="89"/>
    </row>
    <row r="4" spans="1:15" ht="105" x14ac:dyDescent="0.25">
      <c r="A4" s="17" t="s">
        <v>128</v>
      </c>
      <c r="B4" s="41" t="s">
        <v>2</v>
      </c>
      <c r="C4" s="18" t="s">
        <v>3</v>
      </c>
      <c r="D4" s="18" t="s">
        <v>4</v>
      </c>
      <c r="E4" s="42" t="s">
        <v>5</v>
      </c>
      <c r="F4" s="18" t="s">
        <v>6</v>
      </c>
      <c r="G4" s="19" t="s">
        <v>8</v>
      </c>
      <c r="H4" s="20" t="s">
        <v>7</v>
      </c>
      <c r="I4" s="24" t="s">
        <v>67</v>
      </c>
      <c r="J4" s="27" t="s">
        <v>146</v>
      </c>
      <c r="K4" s="27" t="s">
        <v>147</v>
      </c>
      <c r="L4" s="27" t="s">
        <v>148</v>
      </c>
      <c r="M4" s="27" t="s">
        <v>149</v>
      </c>
      <c r="N4" s="27" t="s">
        <v>150</v>
      </c>
      <c r="O4" s="28" t="s">
        <v>151</v>
      </c>
    </row>
    <row r="5" spans="1:15" ht="20.100000000000001" customHeight="1" x14ac:dyDescent="0.25">
      <c r="A5" s="14">
        <v>1</v>
      </c>
      <c r="B5" s="9" t="s">
        <v>192</v>
      </c>
      <c r="C5" s="6">
        <v>4218</v>
      </c>
      <c r="D5" s="6" t="s">
        <v>39</v>
      </c>
      <c r="E5" s="26" t="s">
        <v>98</v>
      </c>
      <c r="F5" s="6">
        <v>2021</v>
      </c>
      <c r="G5" s="6">
        <v>2</v>
      </c>
      <c r="H5" s="15">
        <v>9</v>
      </c>
      <c r="I5" s="37" t="s">
        <v>23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31">
        <f>((J5*12)+K5+(M5*4)+N5)*3</f>
        <v>0</v>
      </c>
    </row>
    <row r="6" spans="1:15" ht="20.100000000000001" customHeight="1" x14ac:dyDescent="0.25">
      <c r="A6" s="14">
        <f>A5+1</f>
        <v>2</v>
      </c>
      <c r="B6" s="47" t="s">
        <v>193</v>
      </c>
      <c r="C6" s="15">
        <v>740</v>
      </c>
      <c r="D6" s="15" t="s">
        <v>16</v>
      </c>
      <c r="E6" s="67" t="s">
        <v>194</v>
      </c>
      <c r="F6" s="15">
        <v>2025</v>
      </c>
      <c r="G6" s="15">
        <v>2</v>
      </c>
      <c r="H6" s="15">
        <v>15</v>
      </c>
      <c r="I6" s="67" t="s">
        <v>23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31">
        <f t="shared" ref="O6:O17" si="0">((J6*12)+K6+(M6*4)+N6)*3</f>
        <v>0</v>
      </c>
    </row>
    <row r="7" spans="1:15" ht="20.100000000000001" customHeight="1" x14ac:dyDescent="0.25">
      <c r="A7" s="14">
        <f t="shared" ref="A7:A17" si="1">A6+1</f>
        <v>3</v>
      </c>
      <c r="B7" s="9" t="s">
        <v>99</v>
      </c>
      <c r="C7" s="6">
        <v>661</v>
      </c>
      <c r="D7" s="6" t="s">
        <v>97</v>
      </c>
      <c r="E7" s="9" t="s">
        <v>100</v>
      </c>
      <c r="F7" s="6">
        <v>2021</v>
      </c>
      <c r="G7" s="6">
        <v>2</v>
      </c>
      <c r="H7" s="15">
        <v>9</v>
      </c>
      <c r="I7" s="37" t="s">
        <v>23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31">
        <f t="shared" si="0"/>
        <v>0</v>
      </c>
    </row>
    <row r="8" spans="1:15" ht="20.100000000000001" customHeight="1" x14ac:dyDescent="0.25">
      <c r="A8" s="14">
        <f t="shared" si="1"/>
        <v>4</v>
      </c>
      <c r="B8" s="9" t="s">
        <v>101</v>
      </c>
      <c r="C8" s="6">
        <v>4250</v>
      </c>
      <c r="D8" s="6" t="s">
        <v>39</v>
      </c>
      <c r="E8" s="9" t="s">
        <v>102</v>
      </c>
      <c r="F8" s="6">
        <v>2021</v>
      </c>
      <c r="G8" s="6">
        <v>2</v>
      </c>
      <c r="H8" s="15">
        <v>14</v>
      </c>
      <c r="I8" s="37" t="s">
        <v>23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31">
        <f t="shared" si="0"/>
        <v>0</v>
      </c>
    </row>
    <row r="9" spans="1:15" ht="20.100000000000001" customHeight="1" x14ac:dyDescent="0.25">
      <c r="A9" s="14">
        <f t="shared" si="1"/>
        <v>5</v>
      </c>
      <c r="B9" s="34" t="s">
        <v>107</v>
      </c>
      <c r="C9" s="6">
        <v>9141</v>
      </c>
      <c r="D9" s="6" t="s">
        <v>39</v>
      </c>
      <c r="E9" s="68" t="s">
        <v>108</v>
      </c>
      <c r="F9" s="6">
        <v>2021</v>
      </c>
      <c r="G9" s="6">
        <v>2</v>
      </c>
      <c r="H9" s="15">
        <v>9</v>
      </c>
      <c r="I9" s="37" t="s">
        <v>23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31">
        <f t="shared" si="0"/>
        <v>0</v>
      </c>
    </row>
    <row r="10" spans="1:15" ht="20.100000000000001" customHeight="1" x14ac:dyDescent="0.25">
      <c r="A10" s="14">
        <f t="shared" si="1"/>
        <v>6</v>
      </c>
      <c r="B10" s="34" t="s">
        <v>107</v>
      </c>
      <c r="C10" s="6">
        <v>9177</v>
      </c>
      <c r="D10" s="6" t="s">
        <v>39</v>
      </c>
      <c r="E10" s="68" t="s">
        <v>108</v>
      </c>
      <c r="F10" s="6">
        <v>2021</v>
      </c>
      <c r="G10" s="6">
        <v>2</v>
      </c>
      <c r="H10" s="15">
        <v>9</v>
      </c>
      <c r="I10" s="37" t="s">
        <v>23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31">
        <f t="shared" si="0"/>
        <v>0</v>
      </c>
    </row>
    <row r="11" spans="1:15" ht="20.100000000000001" customHeight="1" x14ac:dyDescent="0.25">
      <c r="A11" s="14">
        <f t="shared" si="1"/>
        <v>7</v>
      </c>
      <c r="B11" s="34" t="s">
        <v>109</v>
      </c>
      <c r="C11" s="6">
        <v>4227</v>
      </c>
      <c r="D11" s="6" t="s">
        <v>39</v>
      </c>
      <c r="E11" s="68" t="s">
        <v>110</v>
      </c>
      <c r="F11" s="6">
        <v>2021</v>
      </c>
      <c r="G11" s="6">
        <v>2</v>
      </c>
      <c r="H11" s="15">
        <v>14</v>
      </c>
      <c r="I11" s="37" t="s">
        <v>23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31">
        <f t="shared" si="0"/>
        <v>0</v>
      </c>
    </row>
    <row r="12" spans="1:15" ht="20.100000000000001" customHeight="1" x14ac:dyDescent="0.25">
      <c r="A12" s="14">
        <f t="shared" si="1"/>
        <v>8</v>
      </c>
      <c r="B12" s="34" t="s">
        <v>111</v>
      </c>
      <c r="C12" s="6">
        <v>655</v>
      </c>
      <c r="D12" s="6" t="s">
        <v>16</v>
      </c>
      <c r="E12" s="34" t="s">
        <v>112</v>
      </c>
      <c r="F12" s="6">
        <v>2021</v>
      </c>
      <c r="G12" s="6">
        <v>2</v>
      </c>
      <c r="H12" s="15">
        <v>14</v>
      </c>
      <c r="I12" s="37" t="s">
        <v>23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31">
        <f t="shared" si="0"/>
        <v>0</v>
      </c>
    </row>
    <row r="13" spans="1:15" ht="20.100000000000001" customHeight="1" x14ac:dyDescent="0.25">
      <c r="A13" s="14">
        <f t="shared" si="1"/>
        <v>9</v>
      </c>
      <c r="B13" s="34" t="s">
        <v>133</v>
      </c>
      <c r="C13" s="21">
        <v>4859</v>
      </c>
      <c r="D13" s="22" t="s">
        <v>39</v>
      </c>
      <c r="E13" s="69" t="s">
        <v>134</v>
      </c>
      <c r="F13" s="6" t="s">
        <v>13</v>
      </c>
      <c r="G13" s="7">
        <v>1</v>
      </c>
      <c r="H13" s="6">
        <v>2</v>
      </c>
      <c r="I13" s="8" t="s">
        <v>14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31">
        <f t="shared" si="0"/>
        <v>0</v>
      </c>
    </row>
    <row r="14" spans="1:15" ht="20.100000000000001" customHeight="1" x14ac:dyDescent="0.25">
      <c r="A14" s="14">
        <f t="shared" si="1"/>
        <v>10</v>
      </c>
      <c r="B14" s="5" t="s">
        <v>119</v>
      </c>
      <c r="C14" s="6">
        <v>4949</v>
      </c>
      <c r="D14" s="6" t="s">
        <v>39</v>
      </c>
      <c r="E14" s="9" t="s">
        <v>120</v>
      </c>
      <c r="F14" s="6">
        <v>2021</v>
      </c>
      <c r="G14" s="6">
        <v>2</v>
      </c>
      <c r="H14" s="6">
        <v>8</v>
      </c>
      <c r="I14" s="6" t="s">
        <v>23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31">
        <f t="shared" si="0"/>
        <v>0</v>
      </c>
    </row>
    <row r="15" spans="1:15" ht="20.100000000000001" customHeight="1" x14ac:dyDescent="0.25">
      <c r="A15" s="14">
        <f t="shared" si="1"/>
        <v>11</v>
      </c>
      <c r="B15" s="5" t="s">
        <v>124</v>
      </c>
      <c r="C15" s="6">
        <v>4930</v>
      </c>
      <c r="D15" s="6" t="s">
        <v>39</v>
      </c>
      <c r="E15" s="9" t="s">
        <v>125</v>
      </c>
      <c r="F15" s="6">
        <v>2024</v>
      </c>
      <c r="G15" s="6">
        <v>2</v>
      </c>
      <c r="H15" s="6">
        <v>11</v>
      </c>
      <c r="I15" s="6" t="s">
        <v>23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31">
        <f t="shared" si="0"/>
        <v>0</v>
      </c>
    </row>
    <row r="16" spans="1:15" ht="20.100000000000001" customHeight="1" x14ac:dyDescent="0.25">
      <c r="A16" s="14">
        <f t="shared" si="1"/>
        <v>12</v>
      </c>
      <c r="B16" s="5" t="s">
        <v>126</v>
      </c>
      <c r="C16" s="6">
        <v>7120</v>
      </c>
      <c r="D16" s="6" t="s">
        <v>39</v>
      </c>
      <c r="E16" s="9" t="s">
        <v>127</v>
      </c>
      <c r="F16" s="6">
        <v>2022</v>
      </c>
      <c r="G16" s="6">
        <v>1</v>
      </c>
      <c r="H16" s="6">
        <v>2</v>
      </c>
      <c r="I16" s="6" t="s">
        <v>14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31">
        <f t="shared" si="0"/>
        <v>0</v>
      </c>
    </row>
    <row r="17" spans="1:15" ht="20.100000000000001" customHeight="1" thickBot="1" x14ac:dyDescent="0.3">
      <c r="A17" s="14">
        <f t="shared" si="1"/>
        <v>13</v>
      </c>
      <c r="B17" s="5" t="s">
        <v>145</v>
      </c>
      <c r="C17" s="6">
        <v>6401</v>
      </c>
      <c r="D17" s="6" t="s">
        <v>39</v>
      </c>
      <c r="E17" s="9" t="s">
        <v>195</v>
      </c>
      <c r="F17" s="6">
        <v>2022</v>
      </c>
      <c r="G17" s="6">
        <v>2</v>
      </c>
      <c r="H17" s="6">
        <v>14</v>
      </c>
      <c r="I17" s="6" t="s">
        <v>23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71">
        <f t="shared" si="0"/>
        <v>0</v>
      </c>
    </row>
    <row r="18" spans="1:15" ht="20.100000000000001" customHeight="1" thickTop="1" x14ac:dyDescent="0.25">
      <c r="L18" s="75">
        <f>SUM(L5:L17)</f>
        <v>0</v>
      </c>
      <c r="O18" s="74">
        <f>SUM(O5:O17)+L18</f>
        <v>0</v>
      </c>
    </row>
    <row r="19" spans="1:15" ht="15.75" thickBot="1" x14ac:dyDescent="0.3"/>
    <row r="20" spans="1:15" ht="18.75" thickBot="1" x14ac:dyDescent="0.3">
      <c r="A20" s="86" t="s">
        <v>168</v>
      </c>
      <c r="B20" s="87"/>
      <c r="C20" s="87"/>
      <c r="D20" s="87"/>
      <c r="E20" s="87"/>
      <c r="F20" s="87"/>
      <c r="G20" s="87"/>
      <c r="H20" s="87"/>
      <c r="I20" s="87"/>
      <c r="J20" s="88"/>
      <c r="K20" s="88"/>
      <c r="L20" s="88"/>
      <c r="M20" s="88"/>
      <c r="N20" s="88"/>
      <c r="O20" s="89"/>
    </row>
    <row r="21" spans="1:15" ht="105" x14ac:dyDescent="0.25">
      <c r="A21" s="17" t="s">
        <v>128</v>
      </c>
      <c r="B21" s="41" t="s">
        <v>2</v>
      </c>
      <c r="C21" s="18" t="s">
        <v>3</v>
      </c>
      <c r="D21" s="18" t="s">
        <v>4</v>
      </c>
      <c r="E21" s="42" t="s">
        <v>5</v>
      </c>
      <c r="F21" s="18" t="s">
        <v>6</v>
      </c>
      <c r="G21" s="19" t="s">
        <v>8</v>
      </c>
      <c r="H21" s="20" t="s">
        <v>7</v>
      </c>
      <c r="I21" s="24" t="s">
        <v>67</v>
      </c>
      <c r="J21" s="27" t="s">
        <v>146</v>
      </c>
      <c r="K21" s="27" t="s">
        <v>147</v>
      </c>
      <c r="L21" s="27" t="s">
        <v>148</v>
      </c>
      <c r="M21" s="27" t="s">
        <v>149</v>
      </c>
      <c r="N21" s="27" t="s">
        <v>150</v>
      </c>
      <c r="O21" s="28" t="s">
        <v>196</v>
      </c>
    </row>
    <row r="22" spans="1:15" ht="20.100000000000001" customHeight="1" x14ac:dyDescent="0.25">
      <c r="A22" s="14">
        <v>1</v>
      </c>
      <c r="B22" s="9" t="s">
        <v>192</v>
      </c>
      <c r="C22" s="6">
        <v>4218</v>
      </c>
      <c r="D22" s="6" t="s">
        <v>39</v>
      </c>
      <c r="E22" s="26" t="s">
        <v>98</v>
      </c>
      <c r="F22" s="6">
        <v>2021</v>
      </c>
      <c r="G22" s="6">
        <v>2</v>
      </c>
      <c r="H22" s="15">
        <v>9</v>
      </c>
      <c r="I22" s="37" t="s">
        <v>23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31">
        <f>((J22*12)+K22+(M22*4)+N22)</f>
        <v>0</v>
      </c>
    </row>
    <row r="23" spans="1:15" ht="20.100000000000001" customHeight="1" x14ac:dyDescent="0.25">
      <c r="A23" s="14">
        <f>A22+1</f>
        <v>2</v>
      </c>
      <c r="B23" s="47" t="s">
        <v>193</v>
      </c>
      <c r="C23" s="15">
        <v>740</v>
      </c>
      <c r="D23" s="15" t="s">
        <v>16</v>
      </c>
      <c r="E23" s="67" t="s">
        <v>194</v>
      </c>
      <c r="F23" s="15">
        <v>2025</v>
      </c>
      <c r="G23" s="15">
        <v>2</v>
      </c>
      <c r="H23" s="15">
        <v>15</v>
      </c>
      <c r="I23" s="67" t="s">
        <v>23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31">
        <f t="shared" ref="O23:O34" si="2">((J23*12)+K23+(M23*4)+N23)</f>
        <v>0</v>
      </c>
    </row>
    <row r="24" spans="1:15" ht="20.100000000000001" customHeight="1" x14ac:dyDescent="0.25">
      <c r="A24" s="14">
        <f t="shared" ref="A24:A34" si="3">A23+1</f>
        <v>3</v>
      </c>
      <c r="B24" s="9" t="s">
        <v>99</v>
      </c>
      <c r="C24" s="6">
        <v>661</v>
      </c>
      <c r="D24" s="6" t="s">
        <v>97</v>
      </c>
      <c r="E24" s="9" t="s">
        <v>100</v>
      </c>
      <c r="F24" s="6">
        <v>2021</v>
      </c>
      <c r="G24" s="6">
        <v>2</v>
      </c>
      <c r="H24" s="15">
        <v>9</v>
      </c>
      <c r="I24" s="37" t="s">
        <v>23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31">
        <f t="shared" si="2"/>
        <v>0</v>
      </c>
    </row>
    <row r="25" spans="1:15" ht="20.100000000000001" customHeight="1" x14ac:dyDescent="0.25">
      <c r="A25" s="14">
        <f t="shared" si="3"/>
        <v>4</v>
      </c>
      <c r="B25" s="9" t="s">
        <v>101</v>
      </c>
      <c r="C25" s="6">
        <v>4250</v>
      </c>
      <c r="D25" s="6" t="s">
        <v>39</v>
      </c>
      <c r="E25" s="9" t="s">
        <v>102</v>
      </c>
      <c r="F25" s="6">
        <v>2021</v>
      </c>
      <c r="G25" s="6">
        <v>2</v>
      </c>
      <c r="H25" s="15">
        <v>14</v>
      </c>
      <c r="I25" s="37" t="s">
        <v>23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31">
        <f t="shared" si="2"/>
        <v>0</v>
      </c>
    </row>
    <row r="26" spans="1:15" ht="20.100000000000001" customHeight="1" x14ac:dyDescent="0.25">
      <c r="A26" s="14">
        <f t="shared" si="3"/>
        <v>5</v>
      </c>
      <c r="B26" s="34" t="s">
        <v>107</v>
      </c>
      <c r="C26" s="6">
        <v>9141</v>
      </c>
      <c r="D26" s="6" t="s">
        <v>39</v>
      </c>
      <c r="E26" s="68" t="s">
        <v>108</v>
      </c>
      <c r="F26" s="6">
        <v>2021</v>
      </c>
      <c r="G26" s="6">
        <v>2</v>
      </c>
      <c r="H26" s="15">
        <v>9</v>
      </c>
      <c r="I26" s="37" t="s">
        <v>23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31">
        <f t="shared" si="2"/>
        <v>0</v>
      </c>
    </row>
    <row r="27" spans="1:15" ht="20.100000000000001" customHeight="1" x14ac:dyDescent="0.25">
      <c r="A27" s="14">
        <f t="shared" si="3"/>
        <v>6</v>
      </c>
      <c r="B27" s="34" t="s">
        <v>107</v>
      </c>
      <c r="C27" s="6">
        <v>9177</v>
      </c>
      <c r="D27" s="6" t="s">
        <v>39</v>
      </c>
      <c r="E27" s="68" t="s">
        <v>108</v>
      </c>
      <c r="F27" s="6">
        <v>2021</v>
      </c>
      <c r="G27" s="6">
        <v>2</v>
      </c>
      <c r="H27" s="15">
        <v>9</v>
      </c>
      <c r="I27" s="37" t="s">
        <v>23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31">
        <f t="shared" si="2"/>
        <v>0</v>
      </c>
    </row>
    <row r="28" spans="1:15" ht="20.100000000000001" customHeight="1" x14ac:dyDescent="0.25">
      <c r="A28" s="14">
        <f t="shared" si="3"/>
        <v>7</v>
      </c>
      <c r="B28" s="34" t="s">
        <v>109</v>
      </c>
      <c r="C28" s="6">
        <v>4227</v>
      </c>
      <c r="D28" s="6" t="s">
        <v>39</v>
      </c>
      <c r="E28" s="68" t="s">
        <v>110</v>
      </c>
      <c r="F28" s="6">
        <v>2021</v>
      </c>
      <c r="G28" s="6">
        <v>2</v>
      </c>
      <c r="H28" s="15">
        <v>14</v>
      </c>
      <c r="I28" s="37" t="s">
        <v>23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31">
        <f t="shared" si="2"/>
        <v>0</v>
      </c>
    </row>
    <row r="29" spans="1:15" ht="20.100000000000001" customHeight="1" x14ac:dyDescent="0.25">
      <c r="A29" s="14">
        <f t="shared" si="3"/>
        <v>8</v>
      </c>
      <c r="B29" s="34" t="s">
        <v>111</v>
      </c>
      <c r="C29" s="6">
        <v>655</v>
      </c>
      <c r="D29" s="6" t="s">
        <v>16</v>
      </c>
      <c r="E29" s="34" t="s">
        <v>112</v>
      </c>
      <c r="F29" s="6">
        <v>2021</v>
      </c>
      <c r="G29" s="6">
        <v>2</v>
      </c>
      <c r="H29" s="15">
        <v>14</v>
      </c>
      <c r="I29" s="37" t="s">
        <v>23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31">
        <f t="shared" si="2"/>
        <v>0</v>
      </c>
    </row>
    <row r="30" spans="1:15" ht="20.100000000000001" customHeight="1" x14ac:dyDescent="0.25">
      <c r="A30" s="14">
        <f t="shared" si="3"/>
        <v>9</v>
      </c>
      <c r="B30" s="34" t="s">
        <v>133</v>
      </c>
      <c r="C30" s="21">
        <v>4859</v>
      </c>
      <c r="D30" s="22" t="s">
        <v>39</v>
      </c>
      <c r="E30" s="69" t="s">
        <v>134</v>
      </c>
      <c r="F30" s="6" t="s">
        <v>13</v>
      </c>
      <c r="G30" s="7">
        <v>1</v>
      </c>
      <c r="H30" s="6">
        <v>2</v>
      </c>
      <c r="I30" s="8" t="s">
        <v>14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31">
        <f t="shared" si="2"/>
        <v>0</v>
      </c>
    </row>
    <row r="31" spans="1:15" ht="20.100000000000001" customHeight="1" x14ac:dyDescent="0.25">
      <c r="A31" s="14">
        <f t="shared" si="3"/>
        <v>10</v>
      </c>
      <c r="B31" s="5" t="s">
        <v>119</v>
      </c>
      <c r="C31" s="6">
        <v>4949</v>
      </c>
      <c r="D31" s="6" t="s">
        <v>39</v>
      </c>
      <c r="E31" s="9" t="s">
        <v>120</v>
      </c>
      <c r="F31" s="6">
        <v>2021</v>
      </c>
      <c r="G31" s="6">
        <v>2</v>
      </c>
      <c r="H31" s="6">
        <v>8</v>
      </c>
      <c r="I31" s="6" t="s">
        <v>23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31">
        <f t="shared" si="2"/>
        <v>0</v>
      </c>
    </row>
    <row r="32" spans="1:15" ht="20.100000000000001" customHeight="1" x14ac:dyDescent="0.25">
      <c r="A32" s="14">
        <f t="shared" si="3"/>
        <v>11</v>
      </c>
      <c r="B32" s="5" t="s">
        <v>124</v>
      </c>
      <c r="C32" s="6">
        <v>4930</v>
      </c>
      <c r="D32" s="6" t="s">
        <v>39</v>
      </c>
      <c r="E32" s="9" t="s">
        <v>125</v>
      </c>
      <c r="F32" s="6">
        <v>2024</v>
      </c>
      <c r="G32" s="6">
        <v>2</v>
      </c>
      <c r="H32" s="6">
        <v>11</v>
      </c>
      <c r="I32" s="6" t="s">
        <v>23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31">
        <f t="shared" si="2"/>
        <v>0</v>
      </c>
    </row>
    <row r="33" spans="1:15" ht="20.100000000000001" customHeight="1" x14ac:dyDescent="0.25">
      <c r="A33" s="14">
        <f t="shared" si="3"/>
        <v>12</v>
      </c>
      <c r="B33" s="5" t="s">
        <v>126</v>
      </c>
      <c r="C33" s="6">
        <v>7120</v>
      </c>
      <c r="D33" s="6" t="s">
        <v>39</v>
      </c>
      <c r="E33" s="9" t="s">
        <v>127</v>
      </c>
      <c r="F33" s="6">
        <v>2022</v>
      </c>
      <c r="G33" s="6">
        <v>1</v>
      </c>
      <c r="H33" s="6">
        <v>2</v>
      </c>
      <c r="I33" s="6" t="s">
        <v>14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31">
        <f t="shared" si="2"/>
        <v>0</v>
      </c>
    </row>
    <row r="34" spans="1:15" ht="20.100000000000001" customHeight="1" thickBot="1" x14ac:dyDescent="0.3">
      <c r="A34" s="14">
        <f t="shared" si="3"/>
        <v>13</v>
      </c>
      <c r="B34" s="5" t="s">
        <v>145</v>
      </c>
      <c r="C34" s="6">
        <v>6401</v>
      </c>
      <c r="D34" s="6" t="s">
        <v>39</v>
      </c>
      <c r="E34" s="9" t="s">
        <v>195</v>
      </c>
      <c r="F34" s="6">
        <v>2022</v>
      </c>
      <c r="G34" s="6">
        <v>2</v>
      </c>
      <c r="H34" s="6">
        <v>14</v>
      </c>
      <c r="I34" s="6" t="s">
        <v>23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71">
        <f t="shared" si="2"/>
        <v>0</v>
      </c>
    </row>
    <row r="35" spans="1:15" ht="20.100000000000001" customHeight="1" thickTop="1" x14ac:dyDescent="0.25">
      <c r="L35" s="75">
        <f>SUM(L22:L34)</f>
        <v>0</v>
      </c>
      <c r="O35" s="74">
        <f>SUM(O22:O34)+L35</f>
        <v>0</v>
      </c>
    </row>
    <row r="36" spans="1:15" ht="15.75" thickBot="1" x14ac:dyDescent="0.3"/>
    <row r="37" spans="1:15" ht="18.75" thickBot="1" x14ac:dyDescent="0.3">
      <c r="A37" s="86" t="s">
        <v>169</v>
      </c>
      <c r="B37" s="87"/>
      <c r="C37" s="87"/>
      <c r="D37" s="87"/>
      <c r="E37" s="87"/>
      <c r="F37" s="87"/>
      <c r="G37" s="87"/>
      <c r="H37" s="87"/>
      <c r="I37" s="87"/>
      <c r="J37" s="88"/>
      <c r="K37" s="88"/>
      <c r="L37" s="88"/>
      <c r="M37" s="88"/>
      <c r="N37" s="88"/>
      <c r="O37" s="89"/>
    </row>
    <row r="38" spans="1:15" ht="105" x14ac:dyDescent="0.25">
      <c r="A38" s="17" t="s">
        <v>128</v>
      </c>
      <c r="B38" s="41" t="s">
        <v>2</v>
      </c>
      <c r="C38" s="18" t="s">
        <v>3</v>
      </c>
      <c r="D38" s="18" t="s">
        <v>4</v>
      </c>
      <c r="E38" s="42" t="s">
        <v>5</v>
      </c>
      <c r="F38" s="18" t="s">
        <v>6</v>
      </c>
      <c r="G38" s="19" t="s">
        <v>8</v>
      </c>
      <c r="H38" s="20" t="s">
        <v>7</v>
      </c>
      <c r="I38" s="24" t="s">
        <v>67</v>
      </c>
      <c r="J38" s="27" t="s">
        <v>146</v>
      </c>
      <c r="K38" s="27" t="s">
        <v>147</v>
      </c>
      <c r="L38" s="27" t="s">
        <v>148</v>
      </c>
      <c r="M38" s="27" t="s">
        <v>149</v>
      </c>
      <c r="N38" s="27" t="s">
        <v>150</v>
      </c>
      <c r="O38" s="28" t="s">
        <v>196</v>
      </c>
    </row>
    <row r="39" spans="1:15" ht="20.100000000000001" customHeight="1" x14ac:dyDescent="0.25">
      <c r="A39" s="14">
        <v>1</v>
      </c>
      <c r="B39" s="9" t="s">
        <v>192</v>
      </c>
      <c r="C39" s="6">
        <v>4218</v>
      </c>
      <c r="D39" s="6" t="s">
        <v>39</v>
      </c>
      <c r="E39" s="26" t="s">
        <v>98</v>
      </c>
      <c r="F39" s="6">
        <v>2021</v>
      </c>
      <c r="G39" s="6">
        <v>2</v>
      </c>
      <c r="H39" s="15">
        <v>9</v>
      </c>
      <c r="I39" s="37" t="s">
        <v>23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31">
        <f>((J39*12)+K39+(M39*4)+N39)</f>
        <v>0</v>
      </c>
    </row>
    <row r="40" spans="1:15" ht="20.100000000000001" customHeight="1" x14ac:dyDescent="0.25">
      <c r="A40" s="14">
        <f>A39+1</f>
        <v>2</v>
      </c>
      <c r="B40" s="47" t="s">
        <v>193</v>
      </c>
      <c r="C40" s="15">
        <v>740</v>
      </c>
      <c r="D40" s="15" t="s">
        <v>16</v>
      </c>
      <c r="E40" s="67" t="s">
        <v>194</v>
      </c>
      <c r="F40" s="15">
        <v>2025</v>
      </c>
      <c r="G40" s="15">
        <v>2</v>
      </c>
      <c r="H40" s="15">
        <v>15</v>
      </c>
      <c r="I40" s="67" t="s">
        <v>23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31">
        <f t="shared" ref="O40:O51" si="4">((J40*12)+K40+(M40*4)+N40)</f>
        <v>0</v>
      </c>
    </row>
    <row r="41" spans="1:15" ht="20.100000000000001" customHeight="1" x14ac:dyDescent="0.25">
      <c r="A41" s="14">
        <f t="shared" ref="A41:A51" si="5">A40+1</f>
        <v>3</v>
      </c>
      <c r="B41" s="9" t="s">
        <v>99</v>
      </c>
      <c r="C41" s="6">
        <v>661</v>
      </c>
      <c r="D41" s="6" t="s">
        <v>97</v>
      </c>
      <c r="E41" s="9" t="s">
        <v>100</v>
      </c>
      <c r="F41" s="6">
        <v>2021</v>
      </c>
      <c r="G41" s="6">
        <v>2</v>
      </c>
      <c r="H41" s="15">
        <v>9</v>
      </c>
      <c r="I41" s="37" t="s">
        <v>23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31">
        <f t="shared" si="4"/>
        <v>0</v>
      </c>
    </row>
    <row r="42" spans="1:15" ht="20.100000000000001" customHeight="1" x14ac:dyDescent="0.25">
      <c r="A42" s="14">
        <f t="shared" si="5"/>
        <v>4</v>
      </c>
      <c r="B42" s="9" t="s">
        <v>101</v>
      </c>
      <c r="C42" s="6">
        <v>4250</v>
      </c>
      <c r="D42" s="6" t="s">
        <v>39</v>
      </c>
      <c r="E42" s="9" t="s">
        <v>102</v>
      </c>
      <c r="F42" s="6">
        <v>2021</v>
      </c>
      <c r="G42" s="6">
        <v>2</v>
      </c>
      <c r="H42" s="15">
        <v>14</v>
      </c>
      <c r="I42" s="37" t="s">
        <v>23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31">
        <f t="shared" si="4"/>
        <v>0</v>
      </c>
    </row>
    <row r="43" spans="1:15" ht="20.100000000000001" customHeight="1" x14ac:dyDescent="0.25">
      <c r="A43" s="14">
        <f t="shared" si="5"/>
        <v>5</v>
      </c>
      <c r="B43" s="34" t="s">
        <v>107</v>
      </c>
      <c r="C43" s="6">
        <v>9141</v>
      </c>
      <c r="D43" s="6" t="s">
        <v>39</v>
      </c>
      <c r="E43" s="68" t="s">
        <v>108</v>
      </c>
      <c r="F43" s="6">
        <v>2021</v>
      </c>
      <c r="G43" s="6">
        <v>2</v>
      </c>
      <c r="H43" s="15">
        <v>9</v>
      </c>
      <c r="I43" s="37" t="s">
        <v>23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31">
        <f t="shared" si="4"/>
        <v>0</v>
      </c>
    </row>
    <row r="44" spans="1:15" ht="20.100000000000001" customHeight="1" x14ac:dyDescent="0.25">
      <c r="A44" s="14">
        <f t="shared" si="5"/>
        <v>6</v>
      </c>
      <c r="B44" s="34" t="s">
        <v>107</v>
      </c>
      <c r="C44" s="6">
        <v>9177</v>
      </c>
      <c r="D44" s="6" t="s">
        <v>39</v>
      </c>
      <c r="E44" s="68" t="s">
        <v>108</v>
      </c>
      <c r="F44" s="6">
        <v>2021</v>
      </c>
      <c r="G44" s="6">
        <v>2</v>
      </c>
      <c r="H44" s="15">
        <v>9</v>
      </c>
      <c r="I44" s="37" t="s">
        <v>23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31">
        <f t="shared" si="4"/>
        <v>0</v>
      </c>
    </row>
    <row r="45" spans="1:15" ht="20.100000000000001" customHeight="1" x14ac:dyDescent="0.25">
      <c r="A45" s="14">
        <f t="shared" si="5"/>
        <v>7</v>
      </c>
      <c r="B45" s="34" t="s">
        <v>109</v>
      </c>
      <c r="C45" s="6">
        <v>4227</v>
      </c>
      <c r="D45" s="6" t="s">
        <v>39</v>
      </c>
      <c r="E45" s="68" t="s">
        <v>110</v>
      </c>
      <c r="F45" s="6">
        <v>2021</v>
      </c>
      <c r="G45" s="6">
        <v>2</v>
      </c>
      <c r="H45" s="15">
        <v>14</v>
      </c>
      <c r="I45" s="37" t="s">
        <v>23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31">
        <f t="shared" si="4"/>
        <v>0</v>
      </c>
    </row>
    <row r="46" spans="1:15" ht="20.100000000000001" customHeight="1" x14ac:dyDescent="0.25">
      <c r="A46" s="14">
        <f t="shared" si="5"/>
        <v>8</v>
      </c>
      <c r="B46" s="34" t="s">
        <v>111</v>
      </c>
      <c r="C46" s="6">
        <v>655</v>
      </c>
      <c r="D46" s="6" t="s">
        <v>16</v>
      </c>
      <c r="E46" s="34" t="s">
        <v>112</v>
      </c>
      <c r="F46" s="6">
        <v>2021</v>
      </c>
      <c r="G46" s="6">
        <v>2</v>
      </c>
      <c r="H46" s="15">
        <v>14</v>
      </c>
      <c r="I46" s="37" t="s">
        <v>23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31">
        <f t="shared" si="4"/>
        <v>0</v>
      </c>
    </row>
    <row r="47" spans="1:15" ht="20.100000000000001" customHeight="1" x14ac:dyDescent="0.25">
      <c r="A47" s="14">
        <f t="shared" si="5"/>
        <v>9</v>
      </c>
      <c r="B47" s="34" t="s">
        <v>133</v>
      </c>
      <c r="C47" s="21">
        <v>4859</v>
      </c>
      <c r="D47" s="22" t="s">
        <v>39</v>
      </c>
      <c r="E47" s="69" t="s">
        <v>134</v>
      </c>
      <c r="F47" s="6" t="s">
        <v>13</v>
      </c>
      <c r="G47" s="7">
        <v>1</v>
      </c>
      <c r="H47" s="6">
        <v>2</v>
      </c>
      <c r="I47" s="8" t="s">
        <v>14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31">
        <f t="shared" si="4"/>
        <v>0</v>
      </c>
    </row>
    <row r="48" spans="1:15" ht="20.100000000000001" customHeight="1" x14ac:dyDescent="0.25">
      <c r="A48" s="14">
        <f t="shared" si="5"/>
        <v>10</v>
      </c>
      <c r="B48" s="5" t="s">
        <v>119</v>
      </c>
      <c r="C48" s="6">
        <v>4949</v>
      </c>
      <c r="D48" s="6" t="s">
        <v>39</v>
      </c>
      <c r="E48" s="9" t="s">
        <v>120</v>
      </c>
      <c r="F48" s="6">
        <v>2021</v>
      </c>
      <c r="G48" s="6">
        <v>2</v>
      </c>
      <c r="H48" s="6">
        <v>8</v>
      </c>
      <c r="I48" s="6" t="s">
        <v>23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31">
        <f t="shared" si="4"/>
        <v>0</v>
      </c>
    </row>
    <row r="49" spans="1:18" ht="20.100000000000001" customHeight="1" x14ac:dyDescent="0.25">
      <c r="A49" s="14">
        <f t="shared" si="5"/>
        <v>11</v>
      </c>
      <c r="B49" s="5" t="s">
        <v>124</v>
      </c>
      <c r="C49" s="6">
        <v>4930</v>
      </c>
      <c r="D49" s="6" t="s">
        <v>39</v>
      </c>
      <c r="E49" s="9" t="s">
        <v>125</v>
      </c>
      <c r="F49" s="6">
        <v>2024</v>
      </c>
      <c r="G49" s="6">
        <v>2</v>
      </c>
      <c r="H49" s="6">
        <v>11</v>
      </c>
      <c r="I49" s="6" t="s">
        <v>23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31">
        <f t="shared" si="4"/>
        <v>0</v>
      </c>
    </row>
    <row r="50" spans="1:18" ht="20.100000000000001" customHeight="1" x14ac:dyDescent="0.25">
      <c r="A50" s="14">
        <f t="shared" si="5"/>
        <v>12</v>
      </c>
      <c r="B50" s="5" t="s">
        <v>126</v>
      </c>
      <c r="C50" s="6">
        <v>7120</v>
      </c>
      <c r="D50" s="6" t="s">
        <v>39</v>
      </c>
      <c r="E50" s="9" t="s">
        <v>127</v>
      </c>
      <c r="F50" s="6">
        <v>2022</v>
      </c>
      <c r="G50" s="6">
        <v>1</v>
      </c>
      <c r="H50" s="6">
        <v>2</v>
      </c>
      <c r="I50" s="6" t="s">
        <v>14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31">
        <f t="shared" si="4"/>
        <v>0</v>
      </c>
    </row>
    <row r="51" spans="1:18" ht="20.100000000000001" customHeight="1" thickBot="1" x14ac:dyDescent="0.3">
      <c r="A51" s="14">
        <f t="shared" si="5"/>
        <v>13</v>
      </c>
      <c r="B51" s="5" t="s">
        <v>145</v>
      </c>
      <c r="C51" s="6">
        <v>6401</v>
      </c>
      <c r="D51" s="6" t="s">
        <v>39</v>
      </c>
      <c r="E51" s="9" t="s">
        <v>195</v>
      </c>
      <c r="F51" s="6">
        <v>2022</v>
      </c>
      <c r="G51" s="6">
        <v>2</v>
      </c>
      <c r="H51" s="6">
        <v>14</v>
      </c>
      <c r="I51" s="6" t="s">
        <v>23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71">
        <f t="shared" si="4"/>
        <v>0</v>
      </c>
    </row>
    <row r="52" spans="1:18" ht="20.100000000000001" customHeight="1" thickTop="1" x14ac:dyDescent="0.25">
      <c r="L52" s="75">
        <f>SUM(L39:L51)</f>
        <v>0</v>
      </c>
      <c r="O52" s="74">
        <f>SUM(O39:O51)+L52</f>
        <v>0</v>
      </c>
    </row>
    <row r="53" spans="1:18" ht="15.75" thickBot="1" x14ac:dyDescent="0.3"/>
    <row r="54" spans="1:18" s="47" customFormat="1" ht="35.1" customHeight="1" thickBot="1" x14ac:dyDescent="0.25">
      <c r="A54" s="77" t="s">
        <v>197</v>
      </c>
      <c r="B54" s="78"/>
      <c r="C54" s="78"/>
      <c r="D54" s="78"/>
      <c r="E54" s="78"/>
      <c r="F54" s="78"/>
      <c r="G54" s="78"/>
      <c r="H54" s="78"/>
      <c r="I54" s="78"/>
      <c r="J54" s="78"/>
      <c r="K54" s="79"/>
      <c r="L54" s="45"/>
      <c r="M54" s="46"/>
      <c r="N54" s="46"/>
      <c r="O54" s="46"/>
      <c r="P54" s="46"/>
      <c r="Q54" s="46"/>
      <c r="R54" s="46"/>
    </row>
    <row r="55" spans="1:18" s="12" customFormat="1" ht="30" x14ac:dyDescent="0.25">
      <c r="A55" s="1" t="s">
        <v>158</v>
      </c>
      <c r="B55" s="81" t="s">
        <v>198</v>
      </c>
      <c r="C55" s="82"/>
      <c r="D55" s="82"/>
      <c r="E55" s="28" t="s">
        <v>159</v>
      </c>
      <c r="G55" s="1" t="s">
        <v>158</v>
      </c>
      <c r="H55" s="81" t="s">
        <v>199</v>
      </c>
      <c r="I55" s="82"/>
      <c r="J55" s="82"/>
      <c r="K55" s="28" t="s">
        <v>159</v>
      </c>
      <c r="L55" s="11"/>
    </row>
    <row r="56" spans="1:18" s="12" customFormat="1" ht="20.100000000000001" customHeight="1" x14ac:dyDescent="0.25">
      <c r="A56" s="4">
        <v>1</v>
      </c>
      <c r="B56" s="80" t="s">
        <v>160</v>
      </c>
      <c r="C56" s="80"/>
      <c r="D56" s="80"/>
      <c r="E56" s="48">
        <v>0</v>
      </c>
      <c r="G56" s="4">
        <v>1</v>
      </c>
      <c r="H56" s="80" t="s">
        <v>160</v>
      </c>
      <c r="I56" s="80"/>
      <c r="J56" s="80"/>
      <c r="K56" s="48">
        <v>0</v>
      </c>
      <c r="L56" s="11"/>
    </row>
    <row r="57" spans="1:18" s="12" customFormat="1" ht="20.100000000000001" customHeight="1" x14ac:dyDescent="0.25">
      <c r="A57" s="4">
        <v>2</v>
      </c>
      <c r="B57" s="80" t="s">
        <v>161</v>
      </c>
      <c r="C57" s="80"/>
      <c r="D57" s="80"/>
      <c r="E57" s="48">
        <v>0</v>
      </c>
      <c r="G57" s="4">
        <v>2</v>
      </c>
      <c r="H57" s="80" t="s">
        <v>161</v>
      </c>
      <c r="I57" s="80"/>
      <c r="J57" s="80"/>
      <c r="K57" s="48">
        <v>0</v>
      </c>
      <c r="L57" s="11"/>
    </row>
    <row r="58" spans="1:18" s="12" customFormat="1" ht="20.100000000000001" customHeight="1" x14ac:dyDescent="0.25">
      <c r="A58" s="4">
        <v>3</v>
      </c>
      <c r="B58" s="80" t="s">
        <v>162</v>
      </c>
      <c r="C58" s="80"/>
      <c r="D58" s="80"/>
      <c r="E58" s="48">
        <v>0</v>
      </c>
      <c r="G58" s="4">
        <v>3</v>
      </c>
      <c r="H58" s="80" t="s">
        <v>162</v>
      </c>
      <c r="I58" s="80"/>
      <c r="J58" s="80"/>
      <c r="K58" s="48">
        <v>0</v>
      </c>
      <c r="L58" s="11"/>
    </row>
    <row r="59" spans="1:18" s="12" customFormat="1" ht="20.100000000000001" customHeight="1" x14ac:dyDescent="0.25">
      <c r="A59" s="4">
        <v>4</v>
      </c>
      <c r="B59" s="80" t="s">
        <v>163</v>
      </c>
      <c r="C59" s="80"/>
      <c r="D59" s="80"/>
      <c r="E59" s="48">
        <v>0</v>
      </c>
      <c r="G59" s="4">
        <v>4</v>
      </c>
      <c r="H59" s="80" t="s">
        <v>163</v>
      </c>
      <c r="I59" s="80"/>
      <c r="J59" s="80"/>
      <c r="K59" s="48">
        <v>0</v>
      </c>
      <c r="L59" s="11"/>
    </row>
    <row r="60" spans="1:18" s="12" customFormat="1" ht="14.25" x14ac:dyDescent="0.25">
      <c r="L60" s="11"/>
      <c r="M60" s="49"/>
    </row>
    <row r="61" spans="1:18" s="12" customFormat="1" ht="21" customHeight="1" x14ac:dyDescent="0.25">
      <c r="A61" s="76" t="s">
        <v>164</v>
      </c>
      <c r="B61" s="76"/>
      <c r="C61" s="51"/>
      <c r="D61" s="51"/>
      <c r="E61" s="51"/>
      <c r="F61" s="51"/>
      <c r="G61" s="51"/>
      <c r="H61" s="51"/>
      <c r="L61" s="11"/>
      <c r="M61" s="49"/>
    </row>
    <row r="62" spans="1:18" s="12" customFormat="1" ht="14.25" x14ac:dyDescent="0.25">
      <c r="L62" s="11"/>
      <c r="M62" s="49"/>
    </row>
    <row r="63" spans="1:18" s="12" customFormat="1" ht="21" customHeight="1" x14ac:dyDescent="0.25">
      <c r="A63" s="76" t="s">
        <v>165</v>
      </c>
      <c r="B63" s="76"/>
      <c r="C63" s="51"/>
      <c r="D63" s="51"/>
      <c r="E63" s="51"/>
      <c r="F63" s="51"/>
      <c r="G63" s="51"/>
      <c r="H63" s="51"/>
      <c r="L63" s="11"/>
      <c r="M63" s="49"/>
    </row>
    <row r="64" spans="1:18" s="12" customFormat="1" ht="14.25" x14ac:dyDescent="0.25">
      <c r="L64" s="11"/>
      <c r="M64" s="49"/>
    </row>
    <row r="65" spans="1:13" s="12" customFormat="1" ht="24" customHeight="1" x14ac:dyDescent="0.25">
      <c r="A65" s="76" t="s">
        <v>166</v>
      </c>
      <c r="B65" s="76"/>
      <c r="C65" s="51"/>
      <c r="D65" s="51"/>
      <c r="E65" s="51"/>
      <c r="F65" s="51"/>
      <c r="G65" s="51"/>
      <c r="H65" s="51"/>
      <c r="L65" s="11"/>
      <c r="M65" s="49"/>
    </row>
    <row r="66" spans="1:13" s="12" customFormat="1" ht="14.25" x14ac:dyDescent="0.25">
      <c r="L66" s="11"/>
      <c r="M66" s="49"/>
    </row>
    <row r="67" spans="1:13" s="12" customFormat="1" ht="20.25" customHeight="1" x14ac:dyDescent="0.25">
      <c r="B67" s="50" t="s">
        <v>167</v>
      </c>
      <c r="C67" s="51"/>
      <c r="D67" s="51"/>
      <c r="L67" s="11"/>
      <c r="M67" s="49"/>
    </row>
  </sheetData>
  <sheetProtection selectLockedCells="1"/>
  <mergeCells count="19">
    <mergeCell ref="A20:O20"/>
    <mergeCell ref="A37:O37"/>
    <mergeCell ref="A1:O1"/>
    <mergeCell ref="A2:O2"/>
    <mergeCell ref="A3:O3"/>
    <mergeCell ref="A54:K54"/>
    <mergeCell ref="B55:D55"/>
    <mergeCell ref="H55:J55"/>
    <mergeCell ref="B56:D56"/>
    <mergeCell ref="H56:J56"/>
    <mergeCell ref="A61:B61"/>
    <mergeCell ref="A63:B63"/>
    <mergeCell ref="A65:B65"/>
    <mergeCell ref="B57:D57"/>
    <mergeCell ref="H57:J57"/>
    <mergeCell ref="B58:D58"/>
    <mergeCell ref="H58:J58"/>
    <mergeCell ref="B59:D59"/>
    <mergeCell ref="H59:J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2D02-DDA7-4A29-9969-3DE27CD52240}">
  <dimension ref="A1:P76"/>
  <sheetViews>
    <sheetView topLeftCell="A43" workbookViewId="0">
      <selection activeCell="M56" sqref="M56"/>
    </sheetView>
  </sheetViews>
  <sheetFormatPr defaultRowHeight="15" x14ac:dyDescent="0.25"/>
  <cols>
    <col min="1" max="1" width="6.85546875" style="30" customWidth="1"/>
    <col min="2" max="2" width="22.85546875" style="30" customWidth="1"/>
    <col min="3" max="3" width="11.85546875" customWidth="1"/>
    <col min="4" max="4" width="14" customWidth="1"/>
    <col min="5" max="5" width="15.85546875" customWidth="1"/>
    <col min="6" max="6" width="14.85546875" customWidth="1"/>
    <col min="7" max="7" width="12.5703125" customWidth="1"/>
    <col min="9" max="9" width="12.7109375" customWidth="1"/>
    <col min="10" max="10" width="17.85546875" customWidth="1"/>
    <col min="11" max="11" width="13.7109375" customWidth="1"/>
    <col min="12" max="12" width="14.42578125" customWidth="1"/>
    <col min="13" max="13" width="14.7109375" customWidth="1"/>
    <col min="14" max="14" width="17.28515625" customWidth="1"/>
    <col min="15" max="15" width="22.5703125" customWidth="1"/>
  </cols>
  <sheetData>
    <row r="1" spans="1:15" ht="18.75" thickBot="1" x14ac:dyDescent="0.3">
      <c r="A1" s="83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15" ht="41.45" customHeight="1" thickBot="1" x14ac:dyDescent="0.3">
      <c r="A2" s="77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customHeight="1" thickBot="1" x14ac:dyDescent="0.3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90"/>
    </row>
    <row r="4" spans="1:15" ht="105" x14ac:dyDescent="0.25">
      <c r="A4" s="17" t="s">
        <v>128</v>
      </c>
      <c r="B4" s="29" t="s">
        <v>2</v>
      </c>
      <c r="C4" s="18" t="s">
        <v>3</v>
      </c>
      <c r="D4" s="18" t="s">
        <v>4</v>
      </c>
      <c r="E4" s="43" t="s">
        <v>5</v>
      </c>
      <c r="F4" s="18" t="s">
        <v>6</v>
      </c>
      <c r="G4" s="19" t="s">
        <v>8</v>
      </c>
      <c r="H4" s="20" t="s">
        <v>7</v>
      </c>
      <c r="I4" s="20" t="s">
        <v>67</v>
      </c>
      <c r="J4" s="33" t="s">
        <v>200</v>
      </c>
      <c r="K4" s="33" t="s">
        <v>147</v>
      </c>
      <c r="L4" s="33" t="s">
        <v>148</v>
      </c>
      <c r="M4" s="33" t="s">
        <v>149</v>
      </c>
      <c r="N4" s="33" t="s">
        <v>150</v>
      </c>
      <c r="O4" s="33" t="s">
        <v>151</v>
      </c>
    </row>
    <row r="5" spans="1:15" ht="20.100000000000001" customHeight="1" x14ac:dyDescent="0.25">
      <c r="A5" s="32">
        <v>1</v>
      </c>
      <c r="B5" s="6" t="s">
        <v>135</v>
      </c>
      <c r="C5" s="6">
        <v>2701</v>
      </c>
      <c r="D5" s="6" t="s">
        <v>39</v>
      </c>
      <c r="E5" s="16" t="s">
        <v>136</v>
      </c>
      <c r="F5" s="6" t="s">
        <v>13</v>
      </c>
      <c r="G5" s="7">
        <v>1</v>
      </c>
      <c r="H5" s="23">
        <v>6</v>
      </c>
      <c r="I5" s="8" t="s">
        <v>23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31">
        <f>((J5*12)+K5+(M5*4)+N5)*3</f>
        <v>0</v>
      </c>
    </row>
    <row r="6" spans="1:15" ht="20.100000000000001" customHeight="1" x14ac:dyDescent="0.25">
      <c r="A6" s="32">
        <f>A5+1</f>
        <v>2</v>
      </c>
      <c r="B6" s="6" t="s">
        <v>135</v>
      </c>
      <c r="C6" s="6">
        <v>2710</v>
      </c>
      <c r="D6" s="6" t="s">
        <v>39</v>
      </c>
      <c r="E6" s="16" t="s">
        <v>137</v>
      </c>
      <c r="F6" s="6" t="s">
        <v>13</v>
      </c>
      <c r="G6" s="7">
        <v>1</v>
      </c>
      <c r="H6" s="23">
        <v>6</v>
      </c>
      <c r="I6" s="8" t="s">
        <v>23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31">
        <f t="shared" ref="O6:O20" si="0">((J6*12)+K6+(M6*4)+N6)*3</f>
        <v>0</v>
      </c>
    </row>
    <row r="7" spans="1:15" ht="20.100000000000001" customHeight="1" x14ac:dyDescent="0.25">
      <c r="A7" s="32">
        <f t="shared" ref="A7:A20" si="1">A6+1</f>
        <v>3</v>
      </c>
      <c r="B7" s="6" t="s">
        <v>135</v>
      </c>
      <c r="C7" s="6">
        <v>2730</v>
      </c>
      <c r="D7" s="6" t="s">
        <v>39</v>
      </c>
      <c r="E7" s="16" t="s">
        <v>137</v>
      </c>
      <c r="F7" s="6" t="s">
        <v>13</v>
      </c>
      <c r="G7" s="7">
        <v>1</v>
      </c>
      <c r="H7" s="23">
        <v>6</v>
      </c>
      <c r="I7" s="8" t="s">
        <v>23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31">
        <f t="shared" si="0"/>
        <v>0</v>
      </c>
    </row>
    <row r="8" spans="1:15" ht="20.100000000000001" customHeight="1" x14ac:dyDescent="0.25">
      <c r="A8" s="32">
        <f t="shared" si="1"/>
        <v>4</v>
      </c>
      <c r="B8" s="6" t="s">
        <v>135</v>
      </c>
      <c r="C8" s="6">
        <v>2731</v>
      </c>
      <c r="D8" s="6" t="s">
        <v>39</v>
      </c>
      <c r="E8" s="16" t="s">
        <v>136</v>
      </c>
      <c r="F8" s="6" t="s">
        <v>13</v>
      </c>
      <c r="G8" s="7">
        <v>1</v>
      </c>
      <c r="H8" s="23">
        <v>9</v>
      </c>
      <c r="I8" s="8" t="s">
        <v>23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31">
        <f t="shared" si="0"/>
        <v>0</v>
      </c>
    </row>
    <row r="9" spans="1:15" ht="20.100000000000001" customHeight="1" x14ac:dyDescent="0.25">
      <c r="A9" s="32">
        <f t="shared" si="1"/>
        <v>5</v>
      </c>
      <c r="B9" s="6" t="s">
        <v>135</v>
      </c>
      <c r="C9" s="6">
        <v>2840</v>
      </c>
      <c r="D9" s="6" t="s">
        <v>39</v>
      </c>
      <c r="E9" s="16" t="s">
        <v>137</v>
      </c>
      <c r="F9" s="6" t="s">
        <v>13</v>
      </c>
      <c r="G9" s="7">
        <v>1</v>
      </c>
      <c r="H9" s="23">
        <v>6</v>
      </c>
      <c r="I9" s="8" t="s">
        <v>23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31">
        <f t="shared" si="0"/>
        <v>0</v>
      </c>
    </row>
    <row r="10" spans="1:15" ht="20.100000000000001" customHeight="1" x14ac:dyDescent="0.25">
      <c r="A10" s="32">
        <f t="shared" si="1"/>
        <v>6</v>
      </c>
      <c r="B10" s="6" t="s">
        <v>135</v>
      </c>
      <c r="C10" s="6">
        <v>2900</v>
      </c>
      <c r="D10" s="6" t="s">
        <v>39</v>
      </c>
      <c r="E10" s="16" t="s">
        <v>137</v>
      </c>
      <c r="F10" s="6" t="s">
        <v>13</v>
      </c>
      <c r="G10" s="7">
        <v>1</v>
      </c>
      <c r="H10" s="23">
        <v>6</v>
      </c>
      <c r="I10" s="8" t="s">
        <v>23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31">
        <f t="shared" si="0"/>
        <v>0</v>
      </c>
    </row>
    <row r="11" spans="1:15" ht="20.100000000000001" customHeight="1" x14ac:dyDescent="0.25">
      <c r="A11" s="32">
        <f t="shared" si="1"/>
        <v>7</v>
      </c>
      <c r="B11" s="6" t="s">
        <v>135</v>
      </c>
      <c r="C11" s="6">
        <v>2901</v>
      </c>
      <c r="D11" s="6" t="s">
        <v>39</v>
      </c>
      <c r="E11" s="16" t="s">
        <v>138</v>
      </c>
      <c r="F11" s="6" t="s">
        <v>13</v>
      </c>
      <c r="G11" s="7">
        <v>1</v>
      </c>
      <c r="H11" s="23">
        <v>6</v>
      </c>
      <c r="I11" s="8" t="s">
        <v>23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31">
        <f t="shared" si="0"/>
        <v>0</v>
      </c>
    </row>
    <row r="12" spans="1:15" ht="20.100000000000001" customHeight="1" x14ac:dyDescent="0.25">
      <c r="A12" s="32">
        <f t="shared" si="1"/>
        <v>8</v>
      </c>
      <c r="B12" s="6" t="s">
        <v>135</v>
      </c>
      <c r="C12" s="6">
        <v>2910</v>
      </c>
      <c r="D12" s="6" t="s">
        <v>39</v>
      </c>
      <c r="E12" s="16" t="s">
        <v>136</v>
      </c>
      <c r="F12" s="6" t="s">
        <v>13</v>
      </c>
      <c r="G12" s="7">
        <v>1</v>
      </c>
      <c r="H12" s="23">
        <v>9</v>
      </c>
      <c r="I12" s="8" t="s">
        <v>23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31">
        <f t="shared" si="0"/>
        <v>0</v>
      </c>
    </row>
    <row r="13" spans="1:15" ht="20.100000000000001" customHeight="1" x14ac:dyDescent="0.25">
      <c r="A13" s="32">
        <f t="shared" si="1"/>
        <v>9</v>
      </c>
      <c r="B13" s="6" t="s">
        <v>135</v>
      </c>
      <c r="C13" s="6">
        <v>2920</v>
      </c>
      <c r="D13" s="6" t="s">
        <v>39</v>
      </c>
      <c r="E13" s="16" t="s">
        <v>137</v>
      </c>
      <c r="F13" s="6" t="s">
        <v>13</v>
      </c>
      <c r="G13" s="7">
        <v>1</v>
      </c>
      <c r="H13" s="23">
        <v>6</v>
      </c>
      <c r="I13" s="8" t="s">
        <v>23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31">
        <f t="shared" si="0"/>
        <v>0</v>
      </c>
    </row>
    <row r="14" spans="1:15" ht="20.100000000000001" customHeight="1" x14ac:dyDescent="0.25">
      <c r="A14" s="32">
        <f t="shared" si="1"/>
        <v>10</v>
      </c>
      <c r="B14" s="6" t="s">
        <v>135</v>
      </c>
      <c r="C14" s="6">
        <v>2930</v>
      </c>
      <c r="D14" s="6" t="s">
        <v>39</v>
      </c>
      <c r="E14" s="16" t="s">
        <v>136</v>
      </c>
      <c r="F14" s="6" t="s">
        <v>13</v>
      </c>
      <c r="G14" s="7">
        <v>1</v>
      </c>
      <c r="H14" s="23">
        <v>9</v>
      </c>
      <c r="I14" s="8" t="s">
        <v>23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31">
        <f t="shared" si="0"/>
        <v>0</v>
      </c>
    </row>
    <row r="15" spans="1:15" ht="20.100000000000001" customHeight="1" x14ac:dyDescent="0.25">
      <c r="A15" s="32">
        <f t="shared" si="1"/>
        <v>11</v>
      </c>
      <c r="B15" s="6" t="s">
        <v>135</v>
      </c>
      <c r="C15" s="6">
        <v>2931</v>
      </c>
      <c r="D15" s="6" t="s">
        <v>39</v>
      </c>
      <c r="E15" s="16" t="s">
        <v>138</v>
      </c>
      <c r="F15" s="6" t="s">
        <v>13</v>
      </c>
      <c r="G15" s="7">
        <v>1</v>
      </c>
      <c r="H15" s="23">
        <v>6</v>
      </c>
      <c r="I15" s="8" t="s">
        <v>23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31">
        <f t="shared" si="0"/>
        <v>0</v>
      </c>
    </row>
    <row r="16" spans="1:15" ht="20.100000000000001" customHeight="1" x14ac:dyDescent="0.25">
      <c r="A16" s="32">
        <f t="shared" si="1"/>
        <v>12</v>
      </c>
      <c r="B16" s="6" t="s">
        <v>135</v>
      </c>
      <c r="C16" s="6">
        <v>2940</v>
      </c>
      <c r="D16" s="6" t="s">
        <v>39</v>
      </c>
      <c r="E16" s="16" t="s">
        <v>137</v>
      </c>
      <c r="F16" s="6" t="s">
        <v>13</v>
      </c>
      <c r="G16" s="7">
        <v>1</v>
      </c>
      <c r="H16" s="23">
        <v>6</v>
      </c>
      <c r="I16" s="8" t="s">
        <v>23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31">
        <f t="shared" si="0"/>
        <v>0</v>
      </c>
    </row>
    <row r="17" spans="1:15" ht="20.100000000000001" customHeight="1" x14ac:dyDescent="0.25">
      <c r="A17" s="32">
        <f t="shared" si="1"/>
        <v>13</v>
      </c>
      <c r="B17" s="6" t="s">
        <v>135</v>
      </c>
      <c r="C17" s="6">
        <v>2951</v>
      </c>
      <c r="D17" s="6" t="s">
        <v>39</v>
      </c>
      <c r="E17" s="16" t="s">
        <v>138</v>
      </c>
      <c r="F17" s="6" t="s">
        <v>13</v>
      </c>
      <c r="G17" s="7">
        <v>1</v>
      </c>
      <c r="H17" s="23">
        <v>6</v>
      </c>
      <c r="I17" s="8" t="s">
        <v>23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31">
        <f t="shared" si="0"/>
        <v>0</v>
      </c>
    </row>
    <row r="18" spans="1:15" ht="20.100000000000001" customHeight="1" x14ac:dyDescent="0.25">
      <c r="A18" s="32">
        <f t="shared" si="1"/>
        <v>14</v>
      </c>
      <c r="B18" s="6" t="s">
        <v>135</v>
      </c>
      <c r="C18" s="6">
        <v>2961</v>
      </c>
      <c r="D18" s="6" t="s">
        <v>39</v>
      </c>
      <c r="E18" s="16" t="s">
        <v>136</v>
      </c>
      <c r="F18" s="6" t="s">
        <v>13</v>
      </c>
      <c r="G18" s="7">
        <v>1</v>
      </c>
      <c r="H18" s="23">
        <v>9</v>
      </c>
      <c r="I18" s="8" t="s">
        <v>23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31">
        <f t="shared" si="0"/>
        <v>0</v>
      </c>
    </row>
    <row r="19" spans="1:15" ht="20.100000000000001" customHeight="1" x14ac:dyDescent="0.25">
      <c r="A19" s="32">
        <f t="shared" si="1"/>
        <v>15</v>
      </c>
      <c r="B19" s="6" t="s">
        <v>135</v>
      </c>
      <c r="C19" s="6">
        <v>2964</v>
      </c>
      <c r="D19" s="6" t="s">
        <v>39</v>
      </c>
      <c r="E19" s="16" t="s">
        <v>137</v>
      </c>
      <c r="F19" s="6" t="s">
        <v>13</v>
      </c>
      <c r="G19" s="7">
        <v>1</v>
      </c>
      <c r="H19" s="23">
        <v>6</v>
      </c>
      <c r="I19" s="8" t="s">
        <v>23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31">
        <f t="shared" si="0"/>
        <v>0</v>
      </c>
    </row>
    <row r="20" spans="1:15" ht="20.100000000000001" customHeight="1" thickBot="1" x14ac:dyDescent="0.3">
      <c r="A20" s="32">
        <f t="shared" si="1"/>
        <v>16</v>
      </c>
      <c r="B20" s="6" t="s">
        <v>135</v>
      </c>
      <c r="C20" s="6">
        <v>2971</v>
      </c>
      <c r="D20" s="6" t="s">
        <v>39</v>
      </c>
      <c r="E20" s="16" t="s">
        <v>138</v>
      </c>
      <c r="F20" s="6" t="s">
        <v>13</v>
      </c>
      <c r="G20" s="7">
        <v>1</v>
      </c>
      <c r="H20" s="23">
        <v>6</v>
      </c>
      <c r="I20" s="8" t="s">
        <v>23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71">
        <f t="shared" si="0"/>
        <v>0</v>
      </c>
    </row>
    <row r="21" spans="1:15" ht="20.45" customHeight="1" thickTop="1" x14ac:dyDescent="0.25">
      <c r="L21" s="75">
        <f>SUM(L5:L20)</f>
        <v>0</v>
      </c>
      <c r="O21" s="70">
        <f>SUM(O5:O20)+L21</f>
        <v>0</v>
      </c>
    </row>
    <row r="22" spans="1:15" ht="20.45" customHeight="1" thickBot="1" x14ac:dyDescent="0.3">
      <c r="O22" s="53"/>
    </row>
    <row r="23" spans="1:15" ht="18.75" thickBot="1" x14ac:dyDescent="0.3">
      <c r="A23" s="86" t="s">
        <v>168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8"/>
      <c r="N23" s="88"/>
      <c r="O23" s="88"/>
    </row>
    <row r="24" spans="1:15" ht="105" x14ac:dyDescent="0.25">
      <c r="A24" s="17" t="s">
        <v>128</v>
      </c>
      <c r="B24" s="29" t="s">
        <v>2</v>
      </c>
      <c r="C24" s="18" t="s">
        <v>3</v>
      </c>
      <c r="D24" s="18" t="s">
        <v>4</v>
      </c>
      <c r="E24" s="43" t="s">
        <v>5</v>
      </c>
      <c r="F24" s="18" t="s">
        <v>6</v>
      </c>
      <c r="G24" s="19" t="s">
        <v>8</v>
      </c>
      <c r="H24" s="20" t="s">
        <v>7</v>
      </c>
      <c r="I24" s="20" t="s">
        <v>67</v>
      </c>
      <c r="J24" s="33" t="s">
        <v>200</v>
      </c>
      <c r="K24" s="33" t="s">
        <v>147</v>
      </c>
      <c r="L24" s="44" t="s">
        <v>148</v>
      </c>
      <c r="M24" s="44" t="s">
        <v>149</v>
      </c>
      <c r="N24" s="44" t="s">
        <v>150</v>
      </c>
      <c r="O24" s="28" t="s">
        <v>196</v>
      </c>
    </row>
    <row r="25" spans="1:15" ht="20.100000000000001" customHeight="1" x14ac:dyDescent="0.25">
      <c r="A25" s="32">
        <v>1</v>
      </c>
      <c r="B25" s="6" t="s">
        <v>135</v>
      </c>
      <c r="C25" s="6">
        <v>2701</v>
      </c>
      <c r="D25" s="6" t="s">
        <v>39</v>
      </c>
      <c r="E25" s="16" t="s">
        <v>136</v>
      </c>
      <c r="F25" s="6" t="s">
        <v>13</v>
      </c>
      <c r="G25" s="7">
        <v>1</v>
      </c>
      <c r="H25" s="23">
        <v>6</v>
      </c>
      <c r="I25" s="8" t="s">
        <v>23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31">
        <f>((J25*12)+K25+(M25*4)+N25)</f>
        <v>0</v>
      </c>
    </row>
    <row r="26" spans="1:15" ht="20.100000000000001" customHeight="1" x14ac:dyDescent="0.25">
      <c r="A26" s="32">
        <f>A25+1</f>
        <v>2</v>
      </c>
      <c r="B26" s="6" t="s">
        <v>135</v>
      </c>
      <c r="C26" s="6">
        <v>2710</v>
      </c>
      <c r="D26" s="6" t="s">
        <v>39</v>
      </c>
      <c r="E26" s="16" t="s">
        <v>137</v>
      </c>
      <c r="F26" s="6" t="s">
        <v>13</v>
      </c>
      <c r="G26" s="7">
        <v>1</v>
      </c>
      <c r="H26" s="23">
        <v>6</v>
      </c>
      <c r="I26" s="8" t="s">
        <v>23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31">
        <f t="shared" ref="O26:O40" si="2">((J26*12)+K26+(M26*4)+N26)</f>
        <v>0</v>
      </c>
    </row>
    <row r="27" spans="1:15" ht="20.100000000000001" customHeight="1" x14ac:dyDescent="0.25">
      <c r="A27" s="32">
        <f t="shared" ref="A27:A40" si="3">A26+1</f>
        <v>3</v>
      </c>
      <c r="B27" s="6" t="s">
        <v>135</v>
      </c>
      <c r="C27" s="6">
        <v>2730</v>
      </c>
      <c r="D27" s="6" t="s">
        <v>39</v>
      </c>
      <c r="E27" s="16" t="s">
        <v>137</v>
      </c>
      <c r="F27" s="6" t="s">
        <v>13</v>
      </c>
      <c r="G27" s="7">
        <v>1</v>
      </c>
      <c r="H27" s="23">
        <v>6</v>
      </c>
      <c r="I27" s="8" t="s">
        <v>23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31">
        <f t="shared" si="2"/>
        <v>0</v>
      </c>
    </row>
    <row r="28" spans="1:15" ht="20.100000000000001" customHeight="1" x14ac:dyDescent="0.25">
      <c r="A28" s="32">
        <f t="shared" si="3"/>
        <v>4</v>
      </c>
      <c r="B28" s="6" t="s">
        <v>135</v>
      </c>
      <c r="C28" s="6">
        <v>2731</v>
      </c>
      <c r="D28" s="6" t="s">
        <v>39</v>
      </c>
      <c r="E28" s="16" t="s">
        <v>136</v>
      </c>
      <c r="F28" s="6" t="s">
        <v>13</v>
      </c>
      <c r="G28" s="7">
        <v>1</v>
      </c>
      <c r="H28" s="23">
        <v>9</v>
      </c>
      <c r="I28" s="8" t="s">
        <v>23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31">
        <f t="shared" si="2"/>
        <v>0</v>
      </c>
    </row>
    <row r="29" spans="1:15" ht="20.100000000000001" customHeight="1" x14ac:dyDescent="0.25">
      <c r="A29" s="32">
        <f t="shared" si="3"/>
        <v>5</v>
      </c>
      <c r="B29" s="6" t="s">
        <v>135</v>
      </c>
      <c r="C29" s="6">
        <v>2840</v>
      </c>
      <c r="D29" s="6" t="s">
        <v>39</v>
      </c>
      <c r="E29" s="16" t="s">
        <v>137</v>
      </c>
      <c r="F29" s="6" t="s">
        <v>13</v>
      </c>
      <c r="G29" s="7">
        <v>1</v>
      </c>
      <c r="H29" s="23">
        <v>6</v>
      </c>
      <c r="I29" s="8" t="s">
        <v>23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31">
        <f t="shared" si="2"/>
        <v>0</v>
      </c>
    </row>
    <row r="30" spans="1:15" ht="20.100000000000001" customHeight="1" x14ac:dyDescent="0.25">
      <c r="A30" s="32">
        <f t="shared" si="3"/>
        <v>6</v>
      </c>
      <c r="B30" s="6" t="s">
        <v>135</v>
      </c>
      <c r="C30" s="6">
        <v>2900</v>
      </c>
      <c r="D30" s="6" t="s">
        <v>39</v>
      </c>
      <c r="E30" s="16" t="s">
        <v>137</v>
      </c>
      <c r="F30" s="6" t="s">
        <v>13</v>
      </c>
      <c r="G30" s="7">
        <v>1</v>
      </c>
      <c r="H30" s="23">
        <v>6</v>
      </c>
      <c r="I30" s="8" t="s">
        <v>23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31">
        <f t="shared" si="2"/>
        <v>0</v>
      </c>
    </row>
    <row r="31" spans="1:15" ht="20.100000000000001" customHeight="1" x14ac:dyDescent="0.25">
      <c r="A31" s="32">
        <f t="shared" si="3"/>
        <v>7</v>
      </c>
      <c r="B31" s="6" t="s">
        <v>135</v>
      </c>
      <c r="C31" s="6">
        <v>2901</v>
      </c>
      <c r="D31" s="6" t="s">
        <v>39</v>
      </c>
      <c r="E31" s="16" t="s">
        <v>138</v>
      </c>
      <c r="F31" s="6" t="s">
        <v>13</v>
      </c>
      <c r="G31" s="7">
        <v>1</v>
      </c>
      <c r="H31" s="23">
        <v>6</v>
      </c>
      <c r="I31" s="8" t="s">
        <v>23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31">
        <f t="shared" si="2"/>
        <v>0</v>
      </c>
    </row>
    <row r="32" spans="1:15" ht="20.100000000000001" customHeight="1" x14ac:dyDescent="0.25">
      <c r="A32" s="32">
        <f t="shared" si="3"/>
        <v>8</v>
      </c>
      <c r="B32" s="6" t="s">
        <v>135</v>
      </c>
      <c r="C32" s="6">
        <v>2910</v>
      </c>
      <c r="D32" s="6" t="s">
        <v>39</v>
      </c>
      <c r="E32" s="16" t="s">
        <v>136</v>
      </c>
      <c r="F32" s="6" t="s">
        <v>13</v>
      </c>
      <c r="G32" s="7">
        <v>1</v>
      </c>
      <c r="H32" s="23">
        <v>9</v>
      </c>
      <c r="I32" s="8" t="s">
        <v>23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31">
        <f t="shared" si="2"/>
        <v>0</v>
      </c>
    </row>
    <row r="33" spans="1:15" ht="20.100000000000001" customHeight="1" x14ac:dyDescent="0.25">
      <c r="A33" s="32">
        <f t="shared" si="3"/>
        <v>9</v>
      </c>
      <c r="B33" s="6" t="s">
        <v>135</v>
      </c>
      <c r="C33" s="6">
        <v>2920</v>
      </c>
      <c r="D33" s="6" t="s">
        <v>39</v>
      </c>
      <c r="E33" s="16" t="s">
        <v>137</v>
      </c>
      <c r="F33" s="6" t="s">
        <v>13</v>
      </c>
      <c r="G33" s="7">
        <v>1</v>
      </c>
      <c r="H33" s="23">
        <v>6</v>
      </c>
      <c r="I33" s="8" t="s">
        <v>23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31">
        <f t="shared" si="2"/>
        <v>0</v>
      </c>
    </row>
    <row r="34" spans="1:15" ht="20.100000000000001" customHeight="1" x14ac:dyDescent="0.25">
      <c r="A34" s="32">
        <f t="shared" si="3"/>
        <v>10</v>
      </c>
      <c r="B34" s="6" t="s">
        <v>135</v>
      </c>
      <c r="C34" s="6">
        <v>2930</v>
      </c>
      <c r="D34" s="6" t="s">
        <v>39</v>
      </c>
      <c r="E34" s="16" t="s">
        <v>136</v>
      </c>
      <c r="F34" s="6" t="s">
        <v>13</v>
      </c>
      <c r="G34" s="7">
        <v>1</v>
      </c>
      <c r="H34" s="23">
        <v>9</v>
      </c>
      <c r="I34" s="8" t="s">
        <v>23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31">
        <f t="shared" si="2"/>
        <v>0</v>
      </c>
    </row>
    <row r="35" spans="1:15" ht="20.100000000000001" customHeight="1" x14ac:dyDescent="0.25">
      <c r="A35" s="32">
        <f t="shared" si="3"/>
        <v>11</v>
      </c>
      <c r="B35" s="6" t="s">
        <v>135</v>
      </c>
      <c r="C35" s="6">
        <v>2931</v>
      </c>
      <c r="D35" s="6" t="s">
        <v>39</v>
      </c>
      <c r="E35" s="16" t="s">
        <v>138</v>
      </c>
      <c r="F35" s="6" t="s">
        <v>13</v>
      </c>
      <c r="G35" s="7">
        <v>1</v>
      </c>
      <c r="H35" s="23">
        <v>6</v>
      </c>
      <c r="I35" s="8" t="s">
        <v>23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31">
        <f t="shared" si="2"/>
        <v>0</v>
      </c>
    </row>
    <row r="36" spans="1:15" ht="20.100000000000001" customHeight="1" x14ac:dyDescent="0.25">
      <c r="A36" s="32">
        <f t="shared" si="3"/>
        <v>12</v>
      </c>
      <c r="B36" s="6" t="s">
        <v>135</v>
      </c>
      <c r="C36" s="6">
        <v>2940</v>
      </c>
      <c r="D36" s="6" t="s">
        <v>39</v>
      </c>
      <c r="E36" s="16" t="s">
        <v>137</v>
      </c>
      <c r="F36" s="6" t="s">
        <v>13</v>
      </c>
      <c r="G36" s="7">
        <v>1</v>
      </c>
      <c r="H36" s="23">
        <v>6</v>
      </c>
      <c r="I36" s="8" t="s">
        <v>23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31">
        <f t="shared" si="2"/>
        <v>0</v>
      </c>
    </row>
    <row r="37" spans="1:15" ht="20.100000000000001" customHeight="1" x14ac:dyDescent="0.25">
      <c r="A37" s="32">
        <f t="shared" si="3"/>
        <v>13</v>
      </c>
      <c r="B37" s="6" t="s">
        <v>135</v>
      </c>
      <c r="C37" s="6">
        <v>2951</v>
      </c>
      <c r="D37" s="6" t="s">
        <v>39</v>
      </c>
      <c r="E37" s="16" t="s">
        <v>138</v>
      </c>
      <c r="F37" s="6" t="s">
        <v>13</v>
      </c>
      <c r="G37" s="7">
        <v>1</v>
      </c>
      <c r="H37" s="23">
        <v>6</v>
      </c>
      <c r="I37" s="8" t="s">
        <v>23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31">
        <f t="shared" si="2"/>
        <v>0</v>
      </c>
    </row>
    <row r="38" spans="1:15" ht="20.100000000000001" customHeight="1" x14ac:dyDescent="0.25">
      <c r="A38" s="32">
        <f t="shared" si="3"/>
        <v>14</v>
      </c>
      <c r="B38" s="6" t="s">
        <v>135</v>
      </c>
      <c r="C38" s="6">
        <v>2961</v>
      </c>
      <c r="D38" s="6" t="s">
        <v>39</v>
      </c>
      <c r="E38" s="16" t="s">
        <v>136</v>
      </c>
      <c r="F38" s="6" t="s">
        <v>13</v>
      </c>
      <c r="G38" s="7">
        <v>1</v>
      </c>
      <c r="H38" s="23">
        <v>9</v>
      </c>
      <c r="I38" s="8" t="s">
        <v>23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31">
        <f t="shared" si="2"/>
        <v>0</v>
      </c>
    </row>
    <row r="39" spans="1:15" ht="20.100000000000001" customHeight="1" x14ac:dyDescent="0.25">
      <c r="A39" s="32">
        <f t="shared" si="3"/>
        <v>15</v>
      </c>
      <c r="B39" s="6" t="s">
        <v>135</v>
      </c>
      <c r="C39" s="6">
        <v>2964</v>
      </c>
      <c r="D39" s="6" t="s">
        <v>39</v>
      </c>
      <c r="E39" s="16" t="s">
        <v>137</v>
      </c>
      <c r="F39" s="6" t="s">
        <v>13</v>
      </c>
      <c r="G39" s="7">
        <v>1</v>
      </c>
      <c r="H39" s="23">
        <v>6</v>
      </c>
      <c r="I39" s="8" t="s">
        <v>23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31">
        <f t="shared" si="2"/>
        <v>0</v>
      </c>
    </row>
    <row r="40" spans="1:15" ht="20.100000000000001" customHeight="1" thickBot="1" x14ac:dyDescent="0.3">
      <c r="A40" s="32">
        <f t="shared" si="3"/>
        <v>16</v>
      </c>
      <c r="B40" s="6" t="s">
        <v>135</v>
      </c>
      <c r="C40" s="6">
        <v>2971</v>
      </c>
      <c r="D40" s="6" t="s">
        <v>39</v>
      </c>
      <c r="E40" s="16" t="s">
        <v>138</v>
      </c>
      <c r="F40" s="6" t="s">
        <v>13</v>
      </c>
      <c r="G40" s="7">
        <v>1</v>
      </c>
      <c r="H40" s="23">
        <v>6</v>
      </c>
      <c r="I40" s="8" t="s">
        <v>23</v>
      </c>
      <c r="J40" s="61">
        <v>0</v>
      </c>
      <c r="K40" s="61"/>
      <c r="L40" s="61">
        <v>0</v>
      </c>
      <c r="M40" s="61">
        <v>0</v>
      </c>
      <c r="N40" s="61">
        <v>0</v>
      </c>
      <c r="O40" s="71">
        <f t="shared" si="2"/>
        <v>0</v>
      </c>
    </row>
    <row r="41" spans="1:15" ht="20.100000000000001" customHeight="1" thickTop="1" x14ac:dyDescent="0.25">
      <c r="L41" s="75">
        <f>SUM(L25:L40)</f>
        <v>0</v>
      </c>
      <c r="O41" s="70">
        <f>SUM(O25:O40)+L41</f>
        <v>0</v>
      </c>
    </row>
    <row r="42" spans="1:15" ht="15.75" thickBot="1" x14ac:dyDescent="0.3">
      <c r="O42" s="53"/>
    </row>
    <row r="43" spans="1:15" ht="18.75" thickBot="1" x14ac:dyDescent="0.3">
      <c r="A43" s="86" t="s">
        <v>169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88"/>
      <c r="N43" s="88"/>
      <c r="O43" s="88"/>
    </row>
    <row r="44" spans="1:15" ht="105" x14ac:dyDescent="0.25">
      <c r="A44" s="17" t="s">
        <v>128</v>
      </c>
      <c r="B44" s="29" t="s">
        <v>2</v>
      </c>
      <c r="C44" s="18" t="s">
        <v>3</v>
      </c>
      <c r="D44" s="18" t="s">
        <v>4</v>
      </c>
      <c r="E44" s="43" t="s">
        <v>5</v>
      </c>
      <c r="F44" s="18" t="s">
        <v>6</v>
      </c>
      <c r="G44" s="19" t="s">
        <v>8</v>
      </c>
      <c r="H44" s="20" t="s">
        <v>7</v>
      </c>
      <c r="I44" s="20" t="s">
        <v>67</v>
      </c>
      <c r="J44" s="33" t="s">
        <v>200</v>
      </c>
      <c r="K44" s="33" t="s">
        <v>147</v>
      </c>
      <c r="L44" s="44" t="s">
        <v>148</v>
      </c>
      <c r="M44" s="44" t="s">
        <v>149</v>
      </c>
      <c r="N44" s="44" t="s">
        <v>150</v>
      </c>
      <c r="O44" s="28" t="s">
        <v>196</v>
      </c>
    </row>
    <row r="45" spans="1:15" ht="20.100000000000001" customHeight="1" x14ac:dyDescent="0.25">
      <c r="A45" s="32">
        <v>1</v>
      </c>
      <c r="B45" s="6" t="s">
        <v>135</v>
      </c>
      <c r="C45" s="6">
        <v>2701</v>
      </c>
      <c r="D45" s="6" t="s">
        <v>39</v>
      </c>
      <c r="E45" s="16" t="s">
        <v>136</v>
      </c>
      <c r="F45" s="6" t="s">
        <v>13</v>
      </c>
      <c r="G45" s="7">
        <v>1</v>
      </c>
      <c r="H45" s="23">
        <v>6</v>
      </c>
      <c r="I45" s="8" t="s">
        <v>23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31">
        <f>((J45*12)+K45+(M45*4)+N45)</f>
        <v>0</v>
      </c>
    </row>
    <row r="46" spans="1:15" ht="20.100000000000001" customHeight="1" x14ac:dyDescent="0.25">
      <c r="A46" s="32">
        <f>A45+1</f>
        <v>2</v>
      </c>
      <c r="B46" s="6" t="s">
        <v>135</v>
      </c>
      <c r="C46" s="6">
        <v>2710</v>
      </c>
      <c r="D46" s="6" t="s">
        <v>39</v>
      </c>
      <c r="E46" s="16" t="s">
        <v>137</v>
      </c>
      <c r="F46" s="6" t="s">
        <v>13</v>
      </c>
      <c r="G46" s="7">
        <v>1</v>
      </c>
      <c r="H46" s="23">
        <v>6</v>
      </c>
      <c r="I46" s="8" t="s">
        <v>23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31">
        <f t="shared" ref="O46:O60" si="4">((J46*12)+K46+(M46*4)+N46)</f>
        <v>0</v>
      </c>
    </row>
    <row r="47" spans="1:15" ht="20.100000000000001" customHeight="1" x14ac:dyDescent="0.25">
      <c r="A47" s="32">
        <f t="shared" ref="A47:A60" si="5">A46+1</f>
        <v>3</v>
      </c>
      <c r="B47" s="6" t="s">
        <v>135</v>
      </c>
      <c r="C47" s="6">
        <v>2730</v>
      </c>
      <c r="D47" s="6" t="s">
        <v>39</v>
      </c>
      <c r="E47" s="16" t="s">
        <v>137</v>
      </c>
      <c r="F47" s="6" t="s">
        <v>13</v>
      </c>
      <c r="G47" s="7">
        <v>1</v>
      </c>
      <c r="H47" s="23">
        <v>6</v>
      </c>
      <c r="I47" s="8" t="s">
        <v>23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31">
        <f t="shared" si="4"/>
        <v>0</v>
      </c>
    </row>
    <row r="48" spans="1:15" ht="20.100000000000001" customHeight="1" x14ac:dyDescent="0.25">
      <c r="A48" s="32">
        <f t="shared" si="5"/>
        <v>4</v>
      </c>
      <c r="B48" s="6" t="s">
        <v>135</v>
      </c>
      <c r="C48" s="6">
        <v>2731</v>
      </c>
      <c r="D48" s="6" t="s">
        <v>39</v>
      </c>
      <c r="E48" s="16" t="s">
        <v>136</v>
      </c>
      <c r="F48" s="6" t="s">
        <v>13</v>
      </c>
      <c r="G48" s="7">
        <v>1</v>
      </c>
      <c r="H48" s="23">
        <v>9</v>
      </c>
      <c r="I48" s="8" t="s">
        <v>23</v>
      </c>
      <c r="J48" s="61">
        <v>0</v>
      </c>
      <c r="K48" s="61">
        <v>0</v>
      </c>
      <c r="L48" s="61"/>
      <c r="M48" s="61">
        <v>0</v>
      </c>
      <c r="N48" s="61">
        <v>0</v>
      </c>
      <c r="O48" s="31">
        <f t="shared" si="4"/>
        <v>0</v>
      </c>
    </row>
    <row r="49" spans="1:16" ht="20.100000000000001" customHeight="1" x14ac:dyDescent="0.25">
      <c r="A49" s="32">
        <f t="shared" si="5"/>
        <v>5</v>
      </c>
      <c r="B49" s="6" t="s">
        <v>135</v>
      </c>
      <c r="C49" s="6">
        <v>2840</v>
      </c>
      <c r="D49" s="6" t="s">
        <v>39</v>
      </c>
      <c r="E49" s="16" t="s">
        <v>137</v>
      </c>
      <c r="F49" s="6" t="s">
        <v>13</v>
      </c>
      <c r="G49" s="7">
        <v>1</v>
      </c>
      <c r="H49" s="23">
        <v>6</v>
      </c>
      <c r="I49" s="8" t="s">
        <v>23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31">
        <f t="shared" si="4"/>
        <v>0</v>
      </c>
    </row>
    <row r="50" spans="1:16" ht="20.100000000000001" customHeight="1" x14ac:dyDescent="0.25">
      <c r="A50" s="32">
        <f t="shared" si="5"/>
        <v>6</v>
      </c>
      <c r="B50" s="6" t="s">
        <v>135</v>
      </c>
      <c r="C50" s="6">
        <v>2900</v>
      </c>
      <c r="D50" s="6" t="s">
        <v>39</v>
      </c>
      <c r="E50" s="16" t="s">
        <v>137</v>
      </c>
      <c r="F50" s="6" t="s">
        <v>13</v>
      </c>
      <c r="G50" s="7">
        <v>1</v>
      </c>
      <c r="H50" s="23">
        <v>6</v>
      </c>
      <c r="I50" s="8" t="s">
        <v>23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31">
        <f t="shared" si="4"/>
        <v>0</v>
      </c>
    </row>
    <row r="51" spans="1:16" ht="20.100000000000001" customHeight="1" x14ac:dyDescent="0.25">
      <c r="A51" s="32">
        <f t="shared" si="5"/>
        <v>7</v>
      </c>
      <c r="B51" s="6" t="s">
        <v>135</v>
      </c>
      <c r="C51" s="6">
        <v>2901</v>
      </c>
      <c r="D51" s="6" t="s">
        <v>39</v>
      </c>
      <c r="E51" s="16" t="s">
        <v>138</v>
      </c>
      <c r="F51" s="6" t="s">
        <v>13</v>
      </c>
      <c r="G51" s="7">
        <v>1</v>
      </c>
      <c r="H51" s="23">
        <v>6</v>
      </c>
      <c r="I51" s="8" t="s">
        <v>23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31">
        <f t="shared" si="4"/>
        <v>0</v>
      </c>
    </row>
    <row r="52" spans="1:16" ht="20.100000000000001" customHeight="1" x14ac:dyDescent="0.25">
      <c r="A52" s="32">
        <f t="shared" si="5"/>
        <v>8</v>
      </c>
      <c r="B52" s="6" t="s">
        <v>135</v>
      </c>
      <c r="C52" s="6">
        <v>2910</v>
      </c>
      <c r="D52" s="6" t="s">
        <v>39</v>
      </c>
      <c r="E52" s="16" t="s">
        <v>136</v>
      </c>
      <c r="F52" s="6" t="s">
        <v>13</v>
      </c>
      <c r="G52" s="7">
        <v>1</v>
      </c>
      <c r="H52" s="23">
        <v>9</v>
      </c>
      <c r="I52" s="8" t="s">
        <v>23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31">
        <f t="shared" si="4"/>
        <v>0</v>
      </c>
    </row>
    <row r="53" spans="1:16" ht="20.100000000000001" customHeight="1" x14ac:dyDescent="0.25">
      <c r="A53" s="32">
        <f t="shared" si="5"/>
        <v>9</v>
      </c>
      <c r="B53" s="6" t="s">
        <v>135</v>
      </c>
      <c r="C53" s="6">
        <v>2920</v>
      </c>
      <c r="D53" s="6" t="s">
        <v>39</v>
      </c>
      <c r="E53" s="16" t="s">
        <v>137</v>
      </c>
      <c r="F53" s="6" t="s">
        <v>13</v>
      </c>
      <c r="G53" s="7">
        <v>1</v>
      </c>
      <c r="H53" s="23">
        <v>6</v>
      </c>
      <c r="I53" s="8" t="s">
        <v>23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31">
        <f t="shared" si="4"/>
        <v>0</v>
      </c>
    </row>
    <row r="54" spans="1:16" ht="20.100000000000001" customHeight="1" x14ac:dyDescent="0.25">
      <c r="A54" s="32">
        <f t="shared" si="5"/>
        <v>10</v>
      </c>
      <c r="B54" s="6" t="s">
        <v>135</v>
      </c>
      <c r="C54" s="6">
        <v>2930</v>
      </c>
      <c r="D54" s="6" t="s">
        <v>39</v>
      </c>
      <c r="E54" s="16" t="s">
        <v>136</v>
      </c>
      <c r="F54" s="6" t="s">
        <v>13</v>
      </c>
      <c r="G54" s="7">
        <v>1</v>
      </c>
      <c r="H54" s="23">
        <v>9</v>
      </c>
      <c r="I54" s="8" t="s">
        <v>23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31">
        <f t="shared" si="4"/>
        <v>0</v>
      </c>
    </row>
    <row r="55" spans="1:16" ht="20.100000000000001" customHeight="1" x14ac:dyDescent="0.25">
      <c r="A55" s="32">
        <f t="shared" si="5"/>
        <v>11</v>
      </c>
      <c r="B55" s="6" t="s">
        <v>135</v>
      </c>
      <c r="C55" s="6">
        <v>2931</v>
      </c>
      <c r="D55" s="6" t="s">
        <v>39</v>
      </c>
      <c r="E55" s="16" t="s">
        <v>138</v>
      </c>
      <c r="F55" s="6" t="s">
        <v>13</v>
      </c>
      <c r="G55" s="7">
        <v>1</v>
      </c>
      <c r="H55" s="23">
        <v>6</v>
      </c>
      <c r="I55" s="8" t="s">
        <v>23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31">
        <f t="shared" si="4"/>
        <v>0</v>
      </c>
    </row>
    <row r="56" spans="1:16" ht="20.100000000000001" customHeight="1" x14ac:dyDescent="0.25">
      <c r="A56" s="32">
        <f t="shared" si="5"/>
        <v>12</v>
      </c>
      <c r="B56" s="6" t="s">
        <v>135</v>
      </c>
      <c r="C56" s="6">
        <v>2940</v>
      </c>
      <c r="D56" s="6" t="s">
        <v>39</v>
      </c>
      <c r="E56" s="16" t="s">
        <v>137</v>
      </c>
      <c r="F56" s="6" t="s">
        <v>13</v>
      </c>
      <c r="G56" s="7">
        <v>1</v>
      </c>
      <c r="H56" s="23">
        <v>6</v>
      </c>
      <c r="I56" s="8" t="s">
        <v>23</v>
      </c>
      <c r="J56" s="61">
        <v>0</v>
      </c>
      <c r="K56" s="61"/>
      <c r="L56" s="61">
        <v>0</v>
      </c>
      <c r="M56" s="61">
        <v>0</v>
      </c>
      <c r="N56" s="61">
        <v>0</v>
      </c>
      <c r="O56" s="31">
        <f t="shared" si="4"/>
        <v>0</v>
      </c>
    </row>
    <row r="57" spans="1:16" ht="20.100000000000001" customHeight="1" x14ac:dyDescent="0.25">
      <c r="A57" s="32">
        <f t="shared" si="5"/>
        <v>13</v>
      </c>
      <c r="B57" s="6" t="s">
        <v>135</v>
      </c>
      <c r="C57" s="6">
        <v>2951</v>
      </c>
      <c r="D57" s="6" t="s">
        <v>39</v>
      </c>
      <c r="E57" s="16" t="s">
        <v>138</v>
      </c>
      <c r="F57" s="6" t="s">
        <v>13</v>
      </c>
      <c r="G57" s="7">
        <v>1</v>
      </c>
      <c r="H57" s="23">
        <v>6</v>
      </c>
      <c r="I57" s="8" t="s">
        <v>23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31">
        <f t="shared" si="4"/>
        <v>0</v>
      </c>
    </row>
    <row r="58" spans="1:16" ht="20.100000000000001" customHeight="1" x14ac:dyDescent="0.25">
      <c r="A58" s="32">
        <f t="shared" si="5"/>
        <v>14</v>
      </c>
      <c r="B58" s="6" t="s">
        <v>135</v>
      </c>
      <c r="C58" s="6">
        <v>2961</v>
      </c>
      <c r="D58" s="6" t="s">
        <v>39</v>
      </c>
      <c r="E58" s="16" t="s">
        <v>136</v>
      </c>
      <c r="F58" s="6" t="s">
        <v>13</v>
      </c>
      <c r="G58" s="7">
        <v>1</v>
      </c>
      <c r="H58" s="23">
        <v>9</v>
      </c>
      <c r="I58" s="8" t="s">
        <v>23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31">
        <f t="shared" si="4"/>
        <v>0</v>
      </c>
    </row>
    <row r="59" spans="1:16" ht="20.100000000000001" customHeight="1" x14ac:dyDescent="0.25">
      <c r="A59" s="32">
        <f t="shared" si="5"/>
        <v>15</v>
      </c>
      <c r="B59" s="6" t="s">
        <v>135</v>
      </c>
      <c r="C59" s="6">
        <v>2964</v>
      </c>
      <c r="D59" s="6" t="s">
        <v>39</v>
      </c>
      <c r="E59" s="16" t="s">
        <v>137</v>
      </c>
      <c r="F59" s="6" t="s">
        <v>13</v>
      </c>
      <c r="G59" s="7">
        <v>1</v>
      </c>
      <c r="H59" s="23">
        <v>6</v>
      </c>
      <c r="I59" s="8" t="s">
        <v>23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31">
        <f t="shared" si="4"/>
        <v>0</v>
      </c>
    </row>
    <row r="60" spans="1:16" ht="20.100000000000001" customHeight="1" thickBot="1" x14ac:dyDescent="0.3">
      <c r="A60" s="32">
        <f t="shared" si="5"/>
        <v>16</v>
      </c>
      <c r="B60" s="6" t="s">
        <v>135</v>
      </c>
      <c r="C60" s="6">
        <v>2971</v>
      </c>
      <c r="D60" s="6" t="s">
        <v>39</v>
      </c>
      <c r="E60" s="16" t="s">
        <v>138</v>
      </c>
      <c r="F60" s="6" t="s">
        <v>13</v>
      </c>
      <c r="G60" s="7">
        <v>1</v>
      </c>
      <c r="H60" s="23">
        <v>6</v>
      </c>
      <c r="I60" s="8" t="s">
        <v>23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71">
        <f t="shared" si="4"/>
        <v>0</v>
      </c>
    </row>
    <row r="61" spans="1:16" ht="20.100000000000001" customHeight="1" thickTop="1" x14ac:dyDescent="0.25">
      <c r="L61" s="75">
        <f>SUM(L45:L60)</f>
        <v>0</v>
      </c>
      <c r="O61" s="70">
        <f>SUM(O45:O60)+L61</f>
        <v>0</v>
      </c>
    </row>
    <row r="62" spans="1:16" ht="15.75" thickBot="1" x14ac:dyDescent="0.3"/>
    <row r="63" spans="1:16" s="47" customFormat="1" ht="35.1" customHeight="1" thickBot="1" x14ac:dyDescent="0.25">
      <c r="A63" s="77" t="s">
        <v>197</v>
      </c>
      <c r="B63" s="78"/>
      <c r="C63" s="78"/>
      <c r="D63" s="78"/>
      <c r="E63" s="78"/>
      <c r="F63" s="78"/>
      <c r="G63" s="78"/>
      <c r="H63" s="78"/>
      <c r="I63" s="78"/>
      <c r="J63" s="78"/>
      <c r="K63" s="79"/>
      <c r="L63" s="45"/>
      <c r="M63" s="46"/>
      <c r="N63" s="46"/>
      <c r="O63" s="46"/>
      <c r="P63" s="46"/>
    </row>
    <row r="64" spans="1:16" s="12" customFormat="1" ht="30" x14ac:dyDescent="0.25">
      <c r="A64" s="1" t="s">
        <v>158</v>
      </c>
      <c r="B64" s="81" t="s">
        <v>198</v>
      </c>
      <c r="C64" s="82"/>
      <c r="D64" s="82"/>
      <c r="E64" s="28" t="s">
        <v>159</v>
      </c>
      <c r="G64" s="1" t="s">
        <v>158</v>
      </c>
      <c r="H64" s="81" t="s">
        <v>199</v>
      </c>
      <c r="I64" s="82"/>
      <c r="J64" s="82"/>
      <c r="K64" s="28" t="s">
        <v>159</v>
      </c>
      <c r="L64" s="11"/>
    </row>
    <row r="65" spans="1:13" s="12" customFormat="1" ht="20.100000000000001" customHeight="1" x14ac:dyDescent="0.25">
      <c r="A65" s="4">
        <v>1</v>
      </c>
      <c r="B65" s="80" t="s">
        <v>160</v>
      </c>
      <c r="C65" s="80"/>
      <c r="D65" s="80"/>
      <c r="E65" s="48">
        <v>0</v>
      </c>
      <c r="G65" s="4">
        <v>1</v>
      </c>
      <c r="H65" s="80" t="s">
        <v>160</v>
      </c>
      <c r="I65" s="80"/>
      <c r="J65" s="80"/>
      <c r="K65" s="48">
        <v>0</v>
      </c>
      <c r="L65" s="11"/>
    </row>
    <row r="66" spans="1:13" s="12" customFormat="1" ht="20.100000000000001" customHeight="1" x14ac:dyDescent="0.25">
      <c r="A66" s="4">
        <v>2</v>
      </c>
      <c r="B66" s="80" t="s">
        <v>161</v>
      </c>
      <c r="C66" s="80"/>
      <c r="D66" s="80"/>
      <c r="E66" s="48">
        <v>0</v>
      </c>
      <c r="G66" s="4">
        <v>2</v>
      </c>
      <c r="H66" s="80" t="s">
        <v>161</v>
      </c>
      <c r="I66" s="80"/>
      <c r="J66" s="80"/>
      <c r="K66" s="48">
        <v>0</v>
      </c>
      <c r="L66" s="11"/>
    </row>
    <row r="67" spans="1:13" s="12" customFormat="1" ht="20.100000000000001" customHeight="1" x14ac:dyDescent="0.25">
      <c r="A67" s="4">
        <v>3</v>
      </c>
      <c r="B67" s="80" t="s">
        <v>162</v>
      </c>
      <c r="C67" s="80"/>
      <c r="D67" s="80"/>
      <c r="E67" s="48">
        <v>0</v>
      </c>
      <c r="G67" s="4">
        <v>3</v>
      </c>
      <c r="H67" s="80" t="s">
        <v>162</v>
      </c>
      <c r="I67" s="80"/>
      <c r="J67" s="80"/>
      <c r="K67" s="48">
        <v>0</v>
      </c>
      <c r="L67" s="11"/>
    </row>
    <row r="68" spans="1:13" s="12" customFormat="1" ht="20.100000000000001" customHeight="1" x14ac:dyDescent="0.25">
      <c r="A68" s="4">
        <v>4</v>
      </c>
      <c r="B68" s="80" t="s">
        <v>201</v>
      </c>
      <c r="C68" s="80"/>
      <c r="D68" s="80"/>
      <c r="E68" s="48">
        <v>0</v>
      </c>
      <c r="G68" s="4">
        <v>4</v>
      </c>
      <c r="H68" s="80" t="s">
        <v>201</v>
      </c>
      <c r="I68" s="80"/>
      <c r="J68" s="80"/>
      <c r="K68" s="48">
        <v>0</v>
      </c>
      <c r="L68" s="11"/>
    </row>
    <row r="69" spans="1:13" s="12" customFormat="1" ht="14.25" x14ac:dyDescent="0.25">
      <c r="L69" s="11"/>
      <c r="M69" s="49"/>
    </row>
    <row r="70" spans="1:13" s="12" customFormat="1" ht="21" customHeight="1" x14ac:dyDescent="0.25">
      <c r="A70" s="76" t="s">
        <v>164</v>
      </c>
      <c r="B70" s="76"/>
      <c r="C70" s="51"/>
      <c r="D70" s="51"/>
      <c r="E70" s="51"/>
      <c r="F70" s="51"/>
      <c r="G70" s="51"/>
      <c r="H70" s="51"/>
      <c r="L70" s="11"/>
      <c r="M70" s="49"/>
    </row>
    <row r="71" spans="1:13" s="12" customFormat="1" ht="14.25" x14ac:dyDescent="0.25">
      <c r="L71" s="11"/>
      <c r="M71" s="49"/>
    </row>
    <row r="72" spans="1:13" s="12" customFormat="1" ht="21" customHeight="1" x14ac:dyDescent="0.25">
      <c r="A72" s="76" t="s">
        <v>165</v>
      </c>
      <c r="B72" s="76"/>
      <c r="C72" s="51"/>
      <c r="D72" s="51"/>
      <c r="E72" s="51"/>
      <c r="F72" s="51"/>
      <c r="G72" s="51"/>
      <c r="H72" s="51"/>
      <c r="L72" s="11"/>
      <c r="M72" s="49"/>
    </row>
    <row r="73" spans="1:13" s="12" customFormat="1" ht="14.25" x14ac:dyDescent="0.25">
      <c r="L73" s="11"/>
      <c r="M73" s="49"/>
    </row>
    <row r="74" spans="1:13" s="12" customFormat="1" ht="24" customHeight="1" x14ac:dyDescent="0.25">
      <c r="A74" s="76" t="s">
        <v>166</v>
      </c>
      <c r="B74" s="76"/>
      <c r="C74" s="51"/>
      <c r="D74" s="51"/>
      <c r="E74" s="51"/>
      <c r="F74" s="51"/>
      <c r="G74" s="51"/>
      <c r="H74" s="51"/>
      <c r="L74" s="11"/>
      <c r="M74" s="49"/>
    </row>
    <row r="75" spans="1:13" s="12" customFormat="1" ht="14.25" x14ac:dyDescent="0.25">
      <c r="L75" s="11"/>
      <c r="M75" s="49"/>
    </row>
    <row r="76" spans="1:13" s="12" customFormat="1" ht="20.25" customHeight="1" x14ac:dyDescent="0.25">
      <c r="B76" s="50" t="s">
        <v>167</v>
      </c>
      <c r="C76" s="51"/>
      <c r="D76" s="51"/>
      <c r="L76" s="11"/>
      <c r="M76" s="49"/>
    </row>
  </sheetData>
  <sheetProtection selectLockedCells="1"/>
  <mergeCells count="19">
    <mergeCell ref="A23:O23"/>
    <mergeCell ref="A43:O43"/>
    <mergeCell ref="A2:O2"/>
    <mergeCell ref="A1:O1"/>
    <mergeCell ref="A3:O3"/>
    <mergeCell ref="A63:K63"/>
    <mergeCell ref="B64:D64"/>
    <mergeCell ref="H64:J64"/>
    <mergeCell ref="B65:D65"/>
    <mergeCell ref="H65:J65"/>
    <mergeCell ref="A70:B70"/>
    <mergeCell ref="A72:B72"/>
    <mergeCell ref="A74:B74"/>
    <mergeCell ref="B66:D66"/>
    <mergeCell ref="H66:J66"/>
    <mergeCell ref="B67:D67"/>
    <mergeCell ref="H67:J67"/>
    <mergeCell ref="B68:D68"/>
    <mergeCell ref="H68:J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0796-4259-4044-A35F-84B0BD7C12CA}">
  <dimension ref="A1:B26"/>
  <sheetViews>
    <sheetView workbookViewId="0">
      <selection activeCell="B13" sqref="B13"/>
    </sheetView>
  </sheetViews>
  <sheetFormatPr defaultColWidth="9.140625" defaultRowHeight="19.5" customHeight="1" x14ac:dyDescent="0.2"/>
  <cols>
    <col min="1" max="1" width="29.5703125" style="47" customWidth="1"/>
    <col min="2" max="2" width="23.85546875" style="47" customWidth="1"/>
    <col min="3" max="16384" width="9.140625" style="47"/>
  </cols>
  <sheetData>
    <row r="1" spans="1:2" ht="15" x14ac:dyDescent="0.25">
      <c r="A1" s="91" t="s">
        <v>170</v>
      </c>
      <c r="B1" s="91"/>
    </row>
    <row r="3" spans="1:2" ht="15" x14ac:dyDescent="0.25">
      <c r="A3" s="54" t="s">
        <v>172</v>
      </c>
      <c r="B3" s="55">
        <f>'Area #1 - North Lakefront - FM'!O23</f>
        <v>0</v>
      </c>
    </row>
    <row r="4" spans="1:2" ht="14.25" x14ac:dyDescent="0.2">
      <c r="A4" s="47" t="s">
        <v>177</v>
      </c>
      <c r="B4" s="59">
        <f>'Area #1 - North Lakefront - FM'!O45</f>
        <v>0</v>
      </c>
    </row>
    <row r="5" spans="1:2" ht="15" thickBot="1" x14ac:dyDescent="0.25">
      <c r="A5" s="47" t="s">
        <v>178</v>
      </c>
      <c r="B5" s="56">
        <f>'Area #1 - North Lakefront - FM'!O67</f>
        <v>0</v>
      </c>
    </row>
    <row r="6" spans="1:2" ht="15.75" thickTop="1" x14ac:dyDescent="0.25">
      <c r="A6" s="57" t="s">
        <v>171</v>
      </c>
      <c r="B6" s="55">
        <f>SUM(B3:B5)</f>
        <v>0</v>
      </c>
    </row>
    <row r="8" spans="1:2" ht="15" x14ac:dyDescent="0.25">
      <c r="A8" s="54" t="s">
        <v>173</v>
      </c>
      <c r="B8" s="55">
        <f>'Area#2 - North West - FM'!O25</f>
        <v>0</v>
      </c>
    </row>
    <row r="9" spans="1:2" ht="14.25" x14ac:dyDescent="0.2">
      <c r="A9" s="47" t="s">
        <v>179</v>
      </c>
      <c r="B9" s="55">
        <f>'Area#2 - North West - FM'!O49</f>
        <v>0</v>
      </c>
    </row>
    <row r="10" spans="1:2" ht="15" thickBot="1" x14ac:dyDescent="0.25">
      <c r="A10" s="47" t="s">
        <v>180</v>
      </c>
      <c r="B10" s="56">
        <f>'Area#2 - North West - FM'!O73</f>
        <v>0</v>
      </c>
    </row>
    <row r="11" spans="1:2" ht="15.75" thickTop="1" x14ac:dyDescent="0.25">
      <c r="A11" s="57" t="s">
        <v>171</v>
      </c>
      <c r="B11" s="58">
        <f>SUM(B8:B10)</f>
        <v>0</v>
      </c>
    </row>
    <row r="13" spans="1:2" ht="15" x14ac:dyDescent="0.25">
      <c r="A13" s="54" t="s">
        <v>174</v>
      </c>
      <c r="B13" s="55">
        <f>'Area#3 - South Side - FM'!O28</f>
        <v>0</v>
      </c>
    </row>
    <row r="14" spans="1:2" ht="14.25" x14ac:dyDescent="0.2">
      <c r="A14" s="47" t="s">
        <v>181</v>
      </c>
      <c r="B14" s="55">
        <f>'Area#3 - South Side - FM'!O54</f>
        <v>0</v>
      </c>
    </row>
    <row r="15" spans="1:2" ht="15" thickBot="1" x14ac:dyDescent="0.25">
      <c r="A15" s="47" t="s">
        <v>182</v>
      </c>
      <c r="B15" s="56">
        <f>'Area#3 - South Side - FM'!O81</f>
        <v>0</v>
      </c>
    </row>
    <row r="16" spans="1:2" ht="15.75" thickTop="1" x14ac:dyDescent="0.25">
      <c r="A16" s="57" t="s">
        <v>171</v>
      </c>
      <c r="B16" s="58">
        <f>SUM(B13:B15)</f>
        <v>0</v>
      </c>
    </row>
    <row r="18" spans="1:2" ht="15" x14ac:dyDescent="0.25">
      <c r="A18" s="54" t="s">
        <v>175</v>
      </c>
      <c r="B18" s="55">
        <f>'Area#4 - Far South Side - FM'!O18</f>
        <v>0</v>
      </c>
    </row>
    <row r="19" spans="1:2" ht="14.25" x14ac:dyDescent="0.2">
      <c r="A19" s="47" t="s">
        <v>183</v>
      </c>
      <c r="B19" s="55">
        <f>'Area#4 - Far South Side - FM'!O35</f>
        <v>0</v>
      </c>
    </row>
    <row r="20" spans="1:2" ht="15" thickBot="1" x14ac:dyDescent="0.25">
      <c r="A20" s="47" t="s">
        <v>184</v>
      </c>
      <c r="B20" s="56">
        <f>'Area#4 - Far South Side - FM'!O52</f>
        <v>0</v>
      </c>
    </row>
    <row r="21" spans="1:2" ht="15.75" thickTop="1" x14ac:dyDescent="0.25">
      <c r="A21" s="57" t="s">
        <v>171</v>
      </c>
      <c r="B21" s="58">
        <f>SUM(B18:B20)</f>
        <v>0</v>
      </c>
    </row>
    <row r="23" spans="1:2" ht="15" x14ac:dyDescent="0.25">
      <c r="A23" s="54" t="s">
        <v>176</v>
      </c>
      <c r="B23" s="55">
        <f>'Area#5 -Dearborn Group - LM '!O21</f>
        <v>0</v>
      </c>
    </row>
    <row r="24" spans="1:2" ht="14.25" x14ac:dyDescent="0.2">
      <c r="A24" s="47" t="s">
        <v>185</v>
      </c>
      <c r="B24" s="55">
        <f>'Area#5 -Dearborn Group - LM '!O41</f>
        <v>0</v>
      </c>
    </row>
    <row r="25" spans="1:2" ht="15" thickBot="1" x14ac:dyDescent="0.25">
      <c r="A25" s="47" t="s">
        <v>186</v>
      </c>
      <c r="B25" s="56">
        <f>'Area#5 -Dearborn Group - LM '!O61</f>
        <v>0</v>
      </c>
    </row>
    <row r="26" spans="1:2" ht="15.75" thickTop="1" x14ac:dyDescent="0.25">
      <c r="A26" s="57" t="s">
        <v>171</v>
      </c>
      <c r="B26" s="58">
        <f>SUM(B23:B25)</f>
        <v>0</v>
      </c>
    </row>
  </sheetData>
  <sheetProtection algorithmName="SHA-512" hashValue="JEuodvWyqi4FiEl4It1pqZiQSiYBF/TMJG0yNiEspTKMl89eM/qt5CyVrCV3lSqHhVqA0BaWBA3NtK2tDw0kkQ==" saltValue="bJYdGoom0d9UbmjMMIFl5w==" spinCount="100000" sheet="1" selectLockedCells="1"/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#1 - North Lakefront - FM</vt:lpstr>
      <vt:lpstr>Area#2 - North West - FM</vt:lpstr>
      <vt:lpstr>Area#3 - South Side - FM</vt:lpstr>
      <vt:lpstr>Area#4 - Far South Side - FM</vt:lpstr>
      <vt:lpstr>Area#5 -Dearborn Group - LM 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Carl</dc:creator>
  <cp:lastModifiedBy>Carson, Tamika</cp:lastModifiedBy>
  <dcterms:created xsi:type="dcterms:W3CDTF">2025-02-25T19:33:00Z</dcterms:created>
  <dcterms:modified xsi:type="dcterms:W3CDTF">2025-06-22T21:13:27Z</dcterms:modified>
</cp:coreProperties>
</file>