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M:\Section8\! QA\Finance QA\HCV Financial Compliance\HCV Utilization\"/>
    </mc:Choice>
  </mc:AlternateContent>
  <xr:revisionPtr revIDLastSave="0" documentId="13_ncr:1_{D9468E1F-5011-4127-9FD4-7176AADA0789}" xr6:coauthVersionLast="47" xr6:coauthVersionMax="47" xr10:uidLastSave="{00000000-0000-0000-0000-000000000000}"/>
  <bookViews>
    <workbookView xWindow="-110" yWindow="-110" windowWidth="19420" windowHeight="12420" xr2:uid="{AA700999-318F-4BAD-9CCE-ACB1D16DA8B9}"/>
  </bookViews>
  <sheets>
    <sheet name="HCV Utilizat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 l="1"/>
  <c r="F5" i="1"/>
  <c r="E5" i="1"/>
  <c r="E12" i="1" l="1"/>
  <c r="G12" i="1" s="1"/>
  <c r="G7" i="1"/>
  <c r="G9" i="1"/>
  <c r="G11" i="1"/>
  <c r="G10" i="1"/>
  <c r="G8" i="1"/>
  <c r="G6" i="1"/>
  <c r="G4" i="1"/>
  <c r="G5" i="1" l="1"/>
</calcChain>
</file>

<file path=xl/sharedStrings.xml><?xml version="1.0" encoding="utf-8"?>
<sst xmlns="http://schemas.openxmlformats.org/spreadsheetml/2006/main" count="30" uniqueCount="24">
  <si>
    <t>Voucher Type</t>
  </si>
  <si>
    <t>Allocation</t>
  </si>
  <si>
    <t>Leased</t>
  </si>
  <si>
    <t>%Utilized</t>
  </si>
  <si>
    <t>Family Unification Program</t>
  </si>
  <si>
    <t>Foster Youth to Independence</t>
  </si>
  <si>
    <t>Stability Vouchers</t>
  </si>
  <si>
    <t>Emergency Housing (EHV)</t>
  </si>
  <si>
    <t>Housing Choice Vouchers provide eligible individuals and families with financial assistance to secure housing in the private market.</t>
  </si>
  <si>
    <t>Non-Elderly Disabled</t>
  </si>
  <si>
    <t>Veterans Affairs Supportive Housing</t>
  </si>
  <si>
    <t>Description of Assistance</t>
  </si>
  <si>
    <t>Housing assistance for low-income individuals and families where the head of household, spouse, or co-head is a non-elderly person (between 18 and 61 years of age) with a disability.</t>
  </si>
  <si>
    <t>Housing Choice Voucher (Tenant-based)</t>
  </si>
  <si>
    <t>Housing Choice Voucher (Project-based)</t>
  </si>
  <si>
    <t>Mainstream 5-Year (MS5)</t>
  </si>
  <si>
    <t>Housing assistance for families referred by DCFS who are involved in the child welfare system whose lack of adequate housing is a major factor in either the imminent placement of their child/children in out-of-home care or the delay in the child/children returning to their family from out-of-home care.</t>
  </si>
  <si>
    <t>Housing assistance program that offer long-term rental assistance to individuals and families referred by Continuum of Care agencies who are homeless, at risk of homelessness, fleeing violence or trafficking, or recently homeless and at high risk of housing instability.</t>
  </si>
  <si>
    <t>Housing assistance for young adults (18-24 years old) referred by DCFS who have transitioned out of foster care and are experiencing or at risk of homelessness.</t>
  </si>
  <si>
    <t>Housing assistance program that aims to help non-elderly people with disabilities and their families transition out of homelessness, institutional settings, or to prevent them from becoming homeless or institutionalized. These families are referred to CHA by supportive service agencies.</t>
  </si>
  <si>
    <t>Housing assistance program that aims to reduce unsheltered homelessness, support underserved communities, and advance sustainable housing solutions by involving a broad range of stakeholders. These families are referred to CHA by All Chicago supportive services agency.</t>
  </si>
  <si>
    <t>Collaborative housing assistance program to help homeless Veterans and their families find and maintain permanent housing and access necessary support services. These families are referred to CHA by Jesse Brown VAMC.</t>
  </si>
  <si>
    <t>w</t>
  </si>
  <si>
    <t>Unlike tenant-based vouchers, project-based vouchers (PBV) are attached to specific housing units within a property. This means that the rental assistance stays with the unit, even if the family moves 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</si>
</sst>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 yyyy"/>
  </numFmts>
  <fonts count="8" x14ac:knownFonts="1">
    <font>
      <sz val="11"/>
      <color theme="1"/>
      <name val="Calibri"/>
      <family val="2"/>
      <scheme val="minor"/>
    </font>
    <font>
      <sz val="11"/>
      <color rgb="FF000000"/>
      <name val="Calibri"/>
      <family val="2"/>
      <scheme val="minor"/>
    </font>
    <font>
      <b/>
      <sz val="11"/>
      <color rgb="FF000000"/>
      <name val="Calibri"/>
      <family val="2"/>
      <scheme val="minor"/>
    </font>
    <font>
      <sz val="8"/>
      <name val="Calibri"/>
      <family val="2"/>
      <scheme val="minor"/>
    </font>
    <font>
      <sz val="14"/>
      <color rgb="FF000000"/>
      <name val="Calibri"/>
      <family val="2"/>
      <scheme val="minor"/>
    </font>
    <font>
      <b/>
      <sz val="12"/>
      <color theme="0"/>
      <name val="Calibri"/>
      <family val="2"/>
      <scheme val="minor"/>
    </font>
    <font>
      <b/>
      <sz val="11"/>
      <color rgb="FF000000"/>
      <name val="Wingdings"/>
      <charset val="2"/>
    </font>
    <font>
      <b/>
      <sz val="12"/>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s>
  <borders count="9">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26">
    <xf numFmtId="0" fontId="0" fillId="0" borderId="0" xfId="0"/>
    <xf numFmtId="3" fontId="4" fillId="2" borderId="1"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164"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9" fontId="4" fillId="2" borderId="1" xfId="0" applyNumberFormat="1" applyFont="1" applyFill="1" applyBorder="1" applyAlignment="1">
      <alignment horizontal="center" vertical="center"/>
    </xf>
    <xf numFmtId="0" fontId="1" fillId="2" borderId="1" xfId="0" applyFont="1" applyFill="1" applyBorder="1" applyAlignment="1">
      <alignment vertical="center" wrapText="1"/>
    </xf>
    <xf numFmtId="0" fontId="1" fillId="2" borderId="4" xfId="0" applyFont="1" applyFill="1" applyBorder="1" applyAlignment="1">
      <alignment vertical="center" wrapText="1"/>
    </xf>
    <xf numFmtId="0" fontId="1" fillId="2" borderId="7" xfId="0" applyFont="1" applyFill="1" applyBorder="1" applyAlignment="1">
      <alignment vertical="center" wrapText="1"/>
    </xf>
    <xf numFmtId="0" fontId="2" fillId="2" borderId="7" xfId="0" applyFont="1" applyFill="1" applyBorder="1" applyAlignment="1">
      <alignment vertical="center"/>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2" fillId="2" borderId="6" xfId="0" applyFont="1" applyFill="1" applyBorder="1" applyAlignment="1">
      <alignment vertical="center" wrapText="1"/>
    </xf>
    <xf numFmtId="0" fontId="2" fillId="2" borderId="8" xfId="0" applyFont="1" applyFill="1" applyBorder="1" applyAlignment="1">
      <alignment vertical="center" wrapText="1"/>
    </xf>
    <xf numFmtId="164" fontId="4" fillId="2" borderId="3" xfId="0" applyNumberFormat="1" applyFont="1" applyFill="1" applyBorder="1" applyAlignment="1">
      <alignment horizontal="center" vertical="center"/>
    </xf>
    <xf numFmtId="0" fontId="7" fillId="4" borderId="4" xfId="0" applyFont="1" applyFill="1" applyBorder="1" applyAlignment="1">
      <alignment vertical="center"/>
    </xf>
    <xf numFmtId="0" fontId="7" fillId="4" borderId="3" xfId="0" applyFont="1" applyFill="1" applyBorder="1" applyAlignment="1">
      <alignment vertical="center"/>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165" fontId="5" fillId="3" borderId="4" xfId="0" applyNumberFormat="1" applyFont="1" applyFill="1" applyBorder="1" applyAlignment="1">
      <alignment horizontal="center"/>
    </xf>
    <xf numFmtId="165" fontId="5" fillId="3" borderId="6" xfId="0" applyNumberFormat="1" applyFont="1" applyFill="1" applyBorder="1" applyAlignment="1">
      <alignment horizontal="center"/>
    </xf>
    <xf numFmtId="165" fontId="5" fillId="3" borderId="3"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DE7A3-7F01-4310-9D72-D2DE6AA155C9}">
  <dimension ref="B1:G12"/>
  <sheetViews>
    <sheetView showGridLines="0" tabSelected="1" topLeftCell="D4" workbookViewId="0">
      <selection activeCell="F10" sqref="F10"/>
    </sheetView>
  </sheetViews>
  <sheetFormatPr defaultRowHeight="14.5" x14ac:dyDescent="0.35"/>
  <cols>
    <col min="2" max="2" width="4.54296875" customWidth="1"/>
    <col min="3" max="3" width="34.81640625" customWidth="1"/>
    <col min="4" max="4" width="111.26953125" customWidth="1"/>
    <col min="5" max="7" width="12.54296875" customWidth="1"/>
  </cols>
  <sheetData>
    <row r="1" spans="2:7" ht="15" thickBot="1" x14ac:dyDescent="0.4"/>
    <row r="2" spans="2:7" ht="16" thickBot="1" x14ac:dyDescent="0.4">
      <c r="B2" s="23">
        <v>45839</v>
      </c>
      <c r="C2" s="24"/>
      <c r="D2" s="24"/>
      <c r="E2" s="24"/>
      <c r="F2" s="24"/>
      <c r="G2" s="25"/>
    </row>
    <row r="3" spans="2:7" ht="16" thickBot="1" x14ac:dyDescent="0.4">
      <c r="B3" s="17" t="s">
        <v>0</v>
      </c>
      <c r="C3" s="18"/>
      <c r="D3" s="18" t="s">
        <v>11</v>
      </c>
      <c r="E3" s="19" t="s">
        <v>1</v>
      </c>
      <c r="F3" s="20" t="s">
        <v>2</v>
      </c>
      <c r="G3" s="19" t="s">
        <v>3</v>
      </c>
    </row>
    <row r="4" spans="2:7" ht="49.5" customHeight="1" thickBot="1" x14ac:dyDescent="0.4">
      <c r="B4" s="11" t="s">
        <v>13</v>
      </c>
      <c r="C4" s="12"/>
      <c r="D4" s="8" t="s">
        <v>8</v>
      </c>
      <c r="E4" s="1">
        <v>39514</v>
      </c>
      <c r="F4" s="2">
        <v>38857</v>
      </c>
      <c r="G4" s="3">
        <f>+F4/E4</f>
        <v>0.98337298172799514</v>
      </c>
    </row>
    <row r="5" spans="2:7" ht="49.5" customHeight="1" thickBot="1" x14ac:dyDescent="0.4">
      <c r="B5" s="11" t="s">
        <v>14</v>
      </c>
      <c r="C5" s="12"/>
      <c r="D5" s="8" t="s">
        <v>23</v>
      </c>
      <c r="E5" s="1">
        <f>4235+14</f>
        <v>4249</v>
      </c>
      <c r="F5" s="2">
        <f>3914+14</f>
        <v>3928</v>
      </c>
      <c r="G5" s="3">
        <f>+F5/E5</f>
        <v>0.92445281242645327</v>
      </c>
    </row>
    <row r="6" spans="2:7" ht="49.5" customHeight="1" thickBot="1" x14ac:dyDescent="0.4">
      <c r="B6" s="21" t="s">
        <v>22</v>
      </c>
      <c r="C6" s="13" t="s">
        <v>4</v>
      </c>
      <c r="D6" s="8" t="s">
        <v>16</v>
      </c>
      <c r="E6" s="4">
        <v>874</v>
      </c>
      <c r="F6" s="5">
        <v>788</v>
      </c>
      <c r="G6" s="3">
        <f t="shared" ref="G6" si="0">+F6/E6</f>
        <v>0.90160183066361554</v>
      </c>
    </row>
    <row r="7" spans="2:7" ht="49.5" customHeight="1" thickBot="1" x14ac:dyDescent="0.4">
      <c r="B7" s="21" t="s">
        <v>22</v>
      </c>
      <c r="C7" s="13" t="s">
        <v>7</v>
      </c>
      <c r="D7" s="8" t="s">
        <v>17</v>
      </c>
      <c r="E7" s="1">
        <v>1018</v>
      </c>
      <c r="F7" s="2">
        <v>1018</v>
      </c>
      <c r="G7" s="7">
        <f t="shared" ref="G7:G12" si="1">+F7/E7</f>
        <v>1</v>
      </c>
    </row>
    <row r="8" spans="2:7" ht="49.5" customHeight="1" thickBot="1" x14ac:dyDescent="0.4">
      <c r="B8" s="21" t="s">
        <v>22</v>
      </c>
      <c r="C8" s="13" t="s">
        <v>5</v>
      </c>
      <c r="D8" s="8" t="s">
        <v>18</v>
      </c>
      <c r="E8" s="4">
        <v>272</v>
      </c>
      <c r="F8" s="5">
        <v>215</v>
      </c>
      <c r="G8" s="3">
        <f t="shared" si="1"/>
        <v>0.7904411764705882</v>
      </c>
    </row>
    <row r="9" spans="2:7" ht="49.5" customHeight="1" thickBot="1" x14ac:dyDescent="0.4">
      <c r="B9" s="21" t="s">
        <v>22</v>
      </c>
      <c r="C9" s="13" t="s">
        <v>15</v>
      </c>
      <c r="D9" s="8" t="s">
        <v>19</v>
      </c>
      <c r="E9" s="4">
        <v>316</v>
      </c>
      <c r="F9" s="5">
        <v>300</v>
      </c>
      <c r="G9" s="7">
        <f t="shared" si="1"/>
        <v>0.94936708860759489</v>
      </c>
    </row>
    <row r="10" spans="2:7" ht="49.5" customHeight="1" thickBot="1" x14ac:dyDescent="0.4">
      <c r="B10" s="21" t="s">
        <v>22</v>
      </c>
      <c r="C10" s="13" t="s">
        <v>9</v>
      </c>
      <c r="D10" s="8" t="s">
        <v>12</v>
      </c>
      <c r="E10" s="4">
        <v>850</v>
      </c>
      <c r="F10" s="5">
        <v>728</v>
      </c>
      <c r="G10" s="3">
        <f t="shared" si="1"/>
        <v>0.85647058823529409</v>
      </c>
    </row>
    <row r="11" spans="2:7" ht="49.5" customHeight="1" thickBot="1" x14ac:dyDescent="0.4">
      <c r="B11" s="22" t="s">
        <v>22</v>
      </c>
      <c r="C11" s="14" t="s">
        <v>6</v>
      </c>
      <c r="D11" s="9" t="s">
        <v>20</v>
      </c>
      <c r="E11" s="6">
        <v>165</v>
      </c>
      <c r="F11" s="6">
        <v>73</v>
      </c>
      <c r="G11" s="16">
        <f t="shared" si="1"/>
        <v>0.44242424242424244</v>
      </c>
    </row>
    <row r="12" spans="2:7" ht="49.5" customHeight="1" thickBot="1" x14ac:dyDescent="0.4">
      <c r="B12" s="21" t="s">
        <v>22</v>
      </c>
      <c r="C12" s="15" t="s">
        <v>10</v>
      </c>
      <c r="D12" s="10" t="s">
        <v>21</v>
      </c>
      <c r="E12" s="2">
        <f>1098+210</f>
        <v>1308</v>
      </c>
      <c r="F12" s="2">
        <f>1051+193</f>
        <v>1244</v>
      </c>
      <c r="G12" s="3">
        <f t="shared" si="1"/>
        <v>0.95107033639143734</v>
      </c>
    </row>
  </sheetData>
  <sortState xmlns:xlrd2="http://schemas.microsoft.com/office/spreadsheetml/2017/richdata2" ref="C7:G12">
    <sortCondition ref="C6"/>
  </sortState>
  <mergeCells count="1">
    <mergeCell ref="B2:G2"/>
  </mergeCells>
  <phoneticPr fontId="3" type="noConversion"/>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HCV Utilization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Kendrict</dc:creator>
  <cp:lastModifiedBy>Hudson, Cassandra</cp:lastModifiedBy>
  <dcterms:created xsi:type="dcterms:W3CDTF">2025-07-22T18:10:08Z</dcterms:created>
  <dcterms:modified xsi:type="dcterms:W3CDTF">2025-08-22T16:42:51Z</dcterms:modified>
</cp:coreProperties>
</file>